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ttps://d.docs.live.net/13e43dbfd07a1573/Documents/One-Day Class Based on New Book - PSTLTEP/"/>
    </mc:Choice>
  </mc:AlternateContent>
  <xr:revisionPtr revIDLastSave="70" documentId="8_{E8947A1E-A90B-44A5-BBF3-A799A21132F6}" xr6:coauthVersionLast="47" xr6:coauthVersionMax="47" xr10:uidLastSave="{008E37FA-4CB3-4D50-8FEB-A2858537AB1C}"/>
  <workbookProtection workbookAlgorithmName="SHA-512" workbookHashValue="g7onmW6p9Rqo1DrISWhH4acJa01g1ERFkgPKWrgjR9PzpSlg1C/wgzUfEOh7qvoZ6alXIMdDFEEmhS+OyHhoNg==" workbookSaltValue="IFnwiTcHa6fQZyWLIGiRGA==" workbookSpinCount="100000" lockStructure="1"/>
  <bookViews>
    <workbookView xWindow="28680" yWindow="-120" windowWidth="29040" windowHeight="15840" xr2:uid="{00000000-000D-0000-FFFF-FFFF00000000}"/>
  </bookViews>
  <sheets>
    <sheet name="Introduction" sheetId="3" r:id="rId1"/>
    <sheet name="Questionnaire" sheetId="2" r:id="rId2"/>
    <sheet name="Summary Results" sheetId="4" r:id="rId3"/>
    <sheet name="Detailed Results" sheetId="1" r:id="rId4"/>
  </sheets>
  <definedNames>
    <definedName name="_xlnm.Print_Area" localSheetId="3">'Detailed Results'!$A$1:$N$31</definedName>
    <definedName name="_xlnm.Print_Area" localSheetId="0">Introduction!$A$1:$N$20</definedName>
    <definedName name="_xlnm.Print_Area" localSheetId="1">Questionnaire!$A$7:$F$74</definedName>
    <definedName name="_xlnm.Print_Area" localSheetId="2">'Summary Results'!$A$1:$K$18</definedName>
    <definedName name="_xlnm.Print_Titles" localSheetId="1">Questionnaire!$1:$6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 l="1"/>
  <c r="G8" i="2"/>
  <c r="G10" i="2"/>
  <c r="G17" i="2"/>
  <c r="G33" i="2"/>
  <c r="G16" i="2"/>
  <c r="G40" i="2"/>
  <c r="G73" i="2" l="1"/>
  <c r="G72" i="2"/>
  <c r="AH72" i="2" s="1"/>
  <c r="G71" i="2"/>
  <c r="AH71" i="2" s="1"/>
  <c r="G70" i="2"/>
  <c r="AH70" i="2" s="1"/>
  <c r="G69" i="2"/>
  <c r="G68" i="2"/>
  <c r="G67" i="2"/>
  <c r="G66" i="2"/>
  <c r="G65" i="2"/>
  <c r="G61" i="2"/>
  <c r="G64" i="2"/>
  <c r="G63" i="2"/>
  <c r="G62" i="2"/>
  <c r="G60" i="2"/>
  <c r="G59" i="2"/>
  <c r="G58" i="2"/>
  <c r="G57" i="2"/>
  <c r="G56" i="2"/>
  <c r="G55" i="2"/>
  <c r="G54" i="2"/>
  <c r="G53" i="2"/>
  <c r="G52" i="2"/>
  <c r="G51" i="2"/>
  <c r="G50" i="2"/>
  <c r="G49" i="2"/>
  <c r="G48" i="2"/>
  <c r="G46" i="2"/>
  <c r="G45" i="2"/>
  <c r="G44" i="2"/>
  <c r="H43" i="2"/>
  <c r="G43" i="2"/>
  <c r="G42" i="2"/>
  <c r="G41" i="2"/>
  <c r="G39" i="2"/>
  <c r="G38" i="2"/>
  <c r="G37" i="2"/>
  <c r="G36" i="2"/>
  <c r="G35" i="2"/>
  <c r="G34" i="2"/>
  <c r="G32" i="2"/>
  <c r="G31" i="2"/>
  <c r="G30" i="2"/>
  <c r="G29" i="2"/>
  <c r="G28" i="2"/>
  <c r="G27" i="2"/>
  <c r="G26" i="2"/>
  <c r="G25" i="2"/>
  <c r="G24" i="2"/>
  <c r="G23" i="2"/>
  <c r="G22" i="2"/>
  <c r="G21" i="2"/>
  <c r="G20" i="2"/>
  <c r="G19" i="2"/>
  <c r="G18" i="2"/>
  <c r="G15" i="2"/>
  <c r="G14" i="2"/>
  <c r="G13" i="2"/>
  <c r="G12" i="2"/>
  <c r="G11" i="2"/>
  <c r="G9" i="2"/>
  <c r="BM73" i="2" l="1"/>
  <c r="BL73" i="2"/>
  <c r="BK73" i="2"/>
  <c r="BI73" i="2"/>
  <c r="BG73" i="2"/>
  <c r="BF73" i="2"/>
  <c r="BE73" i="2"/>
  <c r="BD73" i="2"/>
  <c r="BC73" i="2"/>
  <c r="BB73" i="2"/>
  <c r="BA73" i="2"/>
  <c r="AZ73" i="2"/>
  <c r="AY73" i="2"/>
  <c r="AX73" i="2"/>
  <c r="AW73" i="2"/>
  <c r="AV73" i="2"/>
  <c r="AU73" i="2"/>
  <c r="AT73" i="2"/>
  <c r="AS73" i="2"/>
  <c r="AR73" i="2"/>
  <c r="AQ73" i="2"/>
  <c r="AP73" i="2"/>
  <c r="AO73" i="2"/>
  <c r="AN73" i="2"/>
  <c r="AM73" i="2"/>
  <c r="AK73" i="2"/>
  <c r="AJ73" i="2"/>
  <c r="AI73" i="2"/>
  <c r="AG73" i="2"/>
  <c r="AE73" i="2"/>
  <c r="AD73" i="2"/>
  <c r="AC73" i="2"/>
  <c r="AB73" i="2"/>
  <c r="AA73" i="2"/>
  <c r="Z73" i="2"/>
  <c r="Y73" i="2"/>
  <c r="X73" i="2"/>
  <c r="W73" i="2"/>
  <c r="V73" i="2"/>
  <c r="U73" i="2"/>
  <c r="T73" i="2"/>
  <c r="S73" i="2"/>
  <c r="R73" i="2"/>
  <c r="Q73" i="2"/>
  <c r="P73" i="2"/>
  <c r="O73" i="2"/>
  <c r="N73" i="2"/>
  <c r="M73" i="2"/>
  <c r="L73" i="2"/>
  <c r="K73" i="2"/>
  <c r="H73" i="2"/>
  <c r="BH73" i="2" s="1"/>
  <c r="AF73" i="2"/>
  <c r="BM70" i="2"/>
  <c r="BL70" i="2"/>
  <c r="BK70" i="2"/>
  <c r="BI70" i="2"/>
  <c r="BH70" i="2"/>
  <c r="BG70" i="2"/>
  <c r="BF70" i="2"/>
  <c r="BE70" i="2"/>
  <c r="BD70" i="2"/>
  <c r="BC70" i="2"/>
  <c r="BB70" i="2"/>
  <c r="BA70" i="2"/>
  <c r="AZ70" i="2"/>
  <c r="AY70" i="2"/>
  <c r="AX70" i="2"/>
  <c r="AW70" i="2"/>
  <c r="AV70" i="2"/>
  <c r="AT70" i="2"/>
  <c r="AS70" i="2"/>
  <c r="AR70" i="2"/>
  <c r="AQ70" i="2"/>
  <c r="AP70" i="2"/>
  <c r="AO70" i="2"/>
  <c r="AN70" i="2"/>
  <c r="AM70" i="2"/>
  <c r="AK70" i="2"/>
  <c r="AJ70" i="2"/>
  <c r="AI70" i="2"/>
  <c r="AG70" i="2"/>
  <c r="AF70" i="2"/>
  <c r="AE70" i="2"/>
  <c r="AD70" i="2"/>
  <c r="AC70" i="2"/>
  <c r="AB70" i="2"/>
  <c r="AA70" i="2"/>
  <c r="Z70" i="2"/>
  <c r="Y70" i="2"/>
  <c r="X70" i="2"/>
  <c r="W70" i="2"/>
  <c r="V70" i="2"/>
  <c r="U70" i="2"/>
  <c r="T70" i="2"/>
  <c r="R70" i="2"/>
  <c r="Q70" i="2"/>
  <c r="P70" i="2"/>
  <c r="O70" i="2"/>
  <c r="N70" i="2"/>
  <c r="M70" i="2"/>
  <c r="L70" i="2"/>
  <c r="K70" i="2"/>
  <c r="H70" i="2"/>
  <c r="AU70" i="2" s="1"/>
  <c r="S70" i="2"/>
  <c r="BM69" i="2"/>
  <c r="BL69" i="2"/>
  <c r="BK69" i="2"/>
  <c r="BJ69" i="2"/>
  <c r="BH69" i="2"/>
  <c r="BG69" i="2"/>
  <c r="BF69" i="2"/>
  <c r="BE69" i="2"/>
  <c r="BD69" i="2"/>
  <c r="BC69" i="2"/>
  <c r="BA69" i="2"/>
  <c r="AZ69" i="2"/>
  <c r="AY69" i="2"/>
  <c r="AX69" i="2"/>
  <c r="AW69" i="2"/>
  <c r="AV69" i="2"/>
  <c r="AU69" i="2"/>
  <c r="AT69" i="2"/>
  <c r="AS69" i="2"/>
  <c r="AR69" i="2"/>
  <c r="AQ69" i="2"/>
  <c r="AP69" i="2"/>
  <c r="AO69" i="2"/>
  <c r="AN69" i="2"/>
  <c r="AM69" i="2"/>
  <c r="AK69" i="2"/>
  <c r="AJ69" i="2"/>
  <c r="AI69" i="2"/>
  <c r="AH69" i="2"/>
  <c r="AF69" i="2"/>
  <c r="AE69" i="2"/>
  <c r="AD69" i="2"/>
  <c r="AC69" i="2"/>
  <c r="AB69" i="2"/>
  <c r="AA69" i="2"/>
  <c r="Y69" i="2"/>
  <c r="X69" i="2"/>
  <c r="W69" i="2"/>
  <c r="V69" i="2"/>
  <c r="U69" i="2"/>
  <c r="T69" i="2"/>
  <c r="S69" i="2"/>
  <c r="R69" i="2"/>
  <c r="Q69" i="2"/>
  <c r="P69" i="2"/>
  <c r="O69" i="2"/>
  <c r="N69" i="2"/>
  <c r="M69" i="2"/>
  <c r="L69" i="2"/>
  <c r="K69" i="2"/>
  <c r="H69" i="2"/>
  <c r="BB69" i="2" s="1"/>
  <c r="Z69" i="2"/>
  <c r="BM68" i="2"/>
  <c r="BL68" i="2"/>
  <c r="BK68" i="2"/>
  <c r="BJ68" i="2"/>
  <c r="BH68" i="2"/>
  <c r="BG68" i="2"/>
  <c r="BF68" i="2"/>
  <c r="BE68" i="2"/>
  <c r="BD68" i="2"/>
  <c r="BC68" i="2"/>
  <c r="BB68" i="2"/>
  <c r="BA68" i="2"/>
  <c r="AZ68" i="2"/>
  <c r="AY68" i="2"/>
  <c r="AX68" i="2"/>
  <c r="AW68" i="2"/>
  <c r="AU68" i="2"/>
  <c r="AT68" i="2"/>
  <c r="AS68" i="2"/>
  <c r="AR68" i="2"/>
  <c r="AQ68" i="2"/>
  <c r="AP68" i="2"/>
  <c r="AO68" i="2"/>
  <c r="AN68" i="2"/>
  <c r="AM68" i="2"/>
  <c r="AK68" i="2"/>
  <c r="AJ68" i="2"/>
  <c r="AI68" i="2"/>
  <c r="AH68" i="2"/>
  <c r="AF68" i="2"/>
  <c r="AE68" i="2"/>
  <c r="AD68" i="2"/>
  <c r="AC68" i="2"/>
  <c r="AB68" i="2"/>
  <c r="AA68" i="2"/>
  <c r="Z68" i="2"/>
  <c r="Y68" i="2"/>
  <c r="X68" i="2"/>
  <c r="W68" i="2"/>
  <c r="V68" i="2"/>
  <c r="U68" i="2"/>
  <c r="S68" i="2"/>
  <c r="R68" i="2"/>
  <c r="Q68" i="2"/>
  <c r="P68" i="2"/>
  <c r="O68" i="2"/>
  <c r="N68" i="2"/>
  <c r="M68" i="2"/>
  <c r="L68" i="2"/>
  <c r="K68" i="2"/>
  <c r="H68" i="2"/>
  <c r="AV68" i="2" s="1"/>
  <c r="T68" i="2"/>
  <c r="BM67" i="2"/>
  <c r="BL67" i="2"/>
  <c r="BK67" i="2"/>
  <c r="BJ67" i="2"/>
  <c r="BI67" i="2"/>
  <c r="BG67" i="2"/>
  <c r="BF67" i="2"/>
  <c r="BE67" i="2"/>
  <c r="BD67" i="2"/>
  <c r="BC67" i="2"/>
  <c r="BB67" i="2"/>
  <c r="BA67" i="2"/>
  <c r="AZ67" i="2"/>
  <c r="AY67" i="2"/>
  <c r="AX67" i="2"/>
  <c r="AV67" i="2"/>
  <c r="AU67" i="2"/>
  <c r="AT67" i="2"/>
  <c r="AS67" i="2"/>
  <c r="AR67" i="2"/>
  <c r="AQ67" i="2"/>
  <c r="AP67" i="2"/>
  <c r="AO67" i="2"/>
  <c r="AN67" i="2"/>
  <c r="AM67" i="2"/>
  <c r="AK67" i="2"/>
  <c r="AJ67" i="2"/>
  <c r="AI67" i="2"/>
  <c r="AH67" i="2"/>
  <c r="AG67" i="2"/>
  <c r="AE67" i="2"/>
  <c r="AD67" i="2"/>
  <c r="AC67" i="2"/>
  <c r="AB67" i="2"/>
  <c r="AA67" i="2"/>
  <c r="Z67" i="2"/>
  <c r="Y67" i="2"/>
  <c r="X67" i="2"/>
  <c r="W67" i="2"/>
  <c r="V67" i="2"/>
  <c r="T67" i="2"/>
  <c r="S67" i="2"/>
  <c r="R67" i="2"/>
  <c r="Q67" i="2"/>
  <c r="P67" i="2"/>
  <c r="O67" i="2"/>
  <c r="N67" i="2"/>
  <c r="M67" i="2"/>
  <c r="L67" i="2"/>
  <c r="K67" i="2"/>
  <c r="H67" i="2"/>
  <c r="AW67" i="2" s="1"/>
  <c r="U67" i="2"/>
  <c r="BM66" i="2"/>
  <c r="BL66" i="2"/>
  <c r="BK66" i="2"/>
  <c r="BJ66" i="2"/>
  <c r="BI66" i="2"/>
  <c r="BG66" i="2"/>
  <c r="BF66" i="2"/>
  <c r="BE66" i="2"/>
  <c r="BD66" i="2"/>
  <c r="BC66" i="2"/>
  <c r="BB66" i="2"/>
  <c r="BA66" i="2"/>
  <c r="AZ66" i="2"/>
  <c r="AY66" i="2"/>
  <c r="AX66" i="2"/>
  <c r="AW66" i="2"/>
  <c r="AV66" i="2"/>
  <c r="AT66" i="2"/>
  <c r="AS66" i="2"/>
  <c r="AR66" i="2"/>
  <c r="AQ66" i="2"/>
  <c r="AP66" i="2"/>
  <c r="AO66" i="2"/>
  <c r="AN66" i="2"/>
  <c r="AM66" i="2"/>
  <c r="AK66" i="2"/>
  <c r="AJ66" i="2"/>
  <c r="AI66" i="2"/>
  <c r="AH66" i="2"/>
  <c r="AG66" i="2"/>
  <c r="AE66" i="2"/>
  <c r="AD66" i="2"/>
  <c r="AC66" i="2"/>
  <c r="AB66" i="2"/>
  <c r="AA66" i="2"/>
  <c r="Z66" i="2"/>
  <c r="Y66" i="2"/>
  <c r="X66" i="2"/>
  <c r="W66" i="2"/>
  <c r="V66" i="2"/>
  <c r="U66" i="2"/>
  <c r="T66" i="2"/>
  <c r="R66" i="2"/>
  <c r="Q66" i="2"/>
  <c r="P66" i="2"/>
  <c r="O66" i="2"/>
  <c r="N66" i="2"/>
  <c r="M66" i="2"/>
  <c r="L66" i="2"/>
  <c r="K66" i="2"/>
  <c r="H66" i="2"/>
  <c r="AU66" i="2" s="1"/>
  <c r="S66" i="2"/>
  <c r="BM65" i="2"/>
  <c r="BL65" i="2"/>
  <c r="BK65" i="2"/>
  <c r="BJ65" i="2"/>
  <c r="BI65" i="2"/>
  <c r="BG65" i="2"/>
  <c r="BF65" i="2"/>
  <c r="BE65" i="2"/>
  <c r="BD65" i="2"/>
  <c r="BC65" i="2"/>
  <c r="BB65" i="2"/>
  <c r="BA65" i="2"/>
  <c r="AZ65" i="2"/>
  <c r="AY65" i="2"/>
  <c r="AX65" i="2"/>
  <c r="AW65" i="2"/>
  <c r="AV65" i="2"/>
  <c r="AU65" i="2"/>
  <c r="AT65" i="2"/>
  <c r="AS65" i="2"/>
  <c r="AR65" i="2"/>
  <c r="AQ65" i="2"/>
  <c r="AP65" i="2"/>
  <c r="AN65" i="2"/>
  <c r="AM65" i="2"/>
  <c r="AK65" i="2"/>
  <c r="AJ65" i="2"/>
  <c r="AI65" i="2"/>
  <c r="AH65" i="2"/>
  <c r="AG65" i="2"/>
  <c r="AE65" i="2"/>
  <c r="AD65" i="2"/>
  <c r="AC65" i="2"/>
  <c r="AB65" i="2"/>
  <c r="AA65" i="2"/>
  <c r="Z65" i="2"/>
  <c r="Y65" i="2"/>
  <c r="X65" i="2"/>
  <c r="W65" i="2"/>
  <c r="V65" i="2"/>
  <c r="U65" i="2"/>
  <c r="T65" i="2"/>
  <c r="S65" i="2"/>
  <c r="R65" i="2"/>
  <c r="Q65" i="2"/>
  <c r="P65" i="2"/>
  <c r="O65" i="2"/>
  <c r="N65" i="2"/>
  <c r="L65" i="2"/>
  <c r="K65" i="2"/>
  <c r="H65" i="2"/>
  <c r="AO65" i="2" s="1"/>
  <c r="M65" i="2"/>
  <c r="BM64" i="2"/>
  <c r="BL64" i="2"/>
  <c r="BK64" i="2"/>
  <c r="BJ64" i="2"/>
  <c r="BI64" i="2"/>
  <c r="BH64" i="2"/>
  <c r="BF64" i="2"/>
  <c r="BE64" i="2"/>
  <c r="BD64" i="2"/>
  <c r="BC64" i="2"/>
  <c r="BB64" i="2"/>
  <c r="BA64" i="2"/>
  <c r="AZ64" i="2"/>
  <c r="AY64" i="2"/>
  <c r="AX64" i="2"/>
  <c r="AW64" i="2"/>
  <c r="AV64" i="2"/>
  <c r="AU64" i="2"/>
  <c r="AT64" i="2"/>
  <c r="AS64" i="2"/>
  <c r="AR64" i="2"/>
  <c r="AP64" i="2"/>
  <c r="AO64" i="2"/>
  <c r="AN64" i="2"/>
  <c r="AM64" i="2"/>
  <c r="AK64" i="2"/>
  <c r="AJ64" i="2"/>
  <c r="AI64" i="2"/>
  <c r="AH64" i="2"/>
  <c r="AG64" i="2"/>
  <c r="AF64" i="2"/>
  <c r="AD64" i="2"/>
  <c r="AC64" i="2"/>
  <c r="AB64" i="2"/>
  <c r="AA64" i="2"/>
  <c r="Z64" i="2"/>
  <c r="Y64" i="2"/>
  <c r="X64" i="2"/>
  <c r="W64" i="2"/>
  <c r="V64" i="2"/>
  <c r="U64" i="2"/>
  <c r="T64" i="2"/>
  <c r="S64" i="2"/>
  <c r="R64" i="2"/>
  <c r="Q64" i="2"/>
  <c r="P64" i="2"/>
  <c r="N64" i="2"/>
  <c r="M64" i="2"/>
  <c r="L64" i="2"/>
  <c r="K64" i="2"/>
  <c r="H64" i="2"/>
  <c r="AQ64" i="2" s="1"/>
  <c r="O64" i="2"/>
  <c r="BM63" i="2"/>
  <c r="BL63" i="2"/>
  <c r="BK63" i="2"/>
  <c r="BJ63" i="2"/>
  <c r="BI63" i="2"/>
  <c r="BH63" i="2"/>
  <c r="BF63" i="2"/>
  <c r="BE63" i="2"/>
  <c r="BD63" i="2"/>
  <c r="BC63" i="2"/>
  <c r="BB63" i="2"/>
  <c r="BA63" i="2"/>
  <c r="AZ63" i="2"/>
  <c r="AY63" i="2"/>
  <c r="AX63" i="2"/>
  <c r="AW63" i="2"/>
  <c r="AV63" i="2"/>
  <c r="AU63" i="2"/>
  <c r="AT63" i="2"/>
  <c r="AS63" i="2"/>
  <c r="AR63" i="2"/>
  <c r="AQ63" i="2"/>
  <c r="AO63" i="2"/>
  <c r="AN63" i="2"/>
  <c r="AM63" i="2"/>
  <c r="AK63" i="2"/>
  <c r="AJ63" i="2"/>
  <c r="AI63" i="2"/>
  <c r="AH63" i="2"/>
  <c r="AG63" i="2"/>
  <c r="AF63" i="2"/>
  <c r="AE63" i="2"/>
  <c r="AD63" i="2"/>
  <c r="AC63" i="2"/>
  <c r="AB63" i="2"/>
  <c r="AA63" i="2"/>
  <c r="Z63" i="2"/>
  <c r="Y63" i="2"/>
  <c r="X63" i="2"/>
  <c r="W63" i="2"/>
  <c r="V63" i="2"/>
  <c r="U63" i="2"/>
  <c r="T63" i="2"/>
  <c r="S63" i="2"/>
  <c r="R63" i="2"/>
  <c r="Q63" i="2"/>
  <c r="P63" i="2"/>
  <c r="O63" i="2"/>
  <c r="M63" i="2"/>
  <c r="L63" i="2"/>
  <c r="K63" i="2"/>
  <c r="H63" i="2"/>
  <c r="AP63" i="2" s="1"/>
  <c r="N63" i="2"/>
  <c r="BM62" i="2"/>
  <c r="BL62" i="2"/>
  <c r="BK62" i="2"/>
  <c r="BJ62" i="2"/>
  <c r="BI62" i="2"/>
  <c r="BH62" i="2"/>
  <c r="BF62" i="2"/>
  <c r="BE62" i="2"/>
  <c r="BD62" i="2"/>
  <c r="BC62" i="2"/>
  <c r="BB62" i="2"/>
  <c r="BA62" i="2"/>
  <c r="AZ62" i="2"/>
  <c r="AX62" i="2"/>
  <c r="AW62" i="2"/>
  <c r="AV62" i="2"/>
  <c r="AU62" i="2"/>
  <c r="AT62" i="2"/>
  <c r="AS62" i="2"/>
  <c r="AR62" i="2"/>
  <c r="AQ62" i="2"/>
  <c r="AP62" i="2"/>
  <c r="AO62" i="2"/>
  <c r="AN62" i="2"/>
  <c r="AM62" i="2"/>
  <c r="AK62" i="2"/>
  <c r="AJ62" i="2"/>
  <c r="AI62" i="2"/>
  <c r="AH62" i="2"/>
  <c r="AG62" i="2"/>
  <c r="AF62" i="2"/>
  <c r="AD62" i="2"/>
  <c r="AC62" i="2"/>
  <c r="AB62" i="2"/>
  <c r="AA62" i="2"/>
  <c r="Z62" i="2"/>
  <c r="Y62" i="2"/>
  <c r="X62" i="2"/>
  <c r="V62" i="2"/>
  <c r="U62" i="2"/>
  <c r="T62" i="2"/>
  <c r="S62" i="2"/>
  <c r="R62" i="2"/>
  <c r="Q62" i="2"/>
  <c r="P62" i="2"/>
  <c r="O62" i="2"/>
  <c r="N62" i="2"/>
  <c r="M62" i="2"/>
  <c r="L62" i="2"/>
  <c r="K62" i="2"/>
  <c r="H62" i="2"/>
  <c r="AY62" i="2" s="1"/>
  <c r="W62" i="2"/>
  <c r="BM61" i="2"/>
  <c r="BL61" i="2"/>
  <c r="BK61" i="2"/>
  <c r="BJ61" i="2"/>
  <c r="BI61" i="2"/>
  <c r="BH61" i="2"/>
  <c r="BE61" i="2"/>
  <c r="BD61" i="2"/>
  <c r="BC61" i="2"/>
  <c r="BB61" i="2"/>
  <c r="BA61" i="2"/>
  <c r="AZ61" i="2"/>
  <c r="AY61" i="2"/>
  <c r="AX61" i="2"/>
  <c r="AW61" i="2"/>
  <c r="AV61" i="2"/>
  <c r="AU61" i="2"/>
  <c r="AT61" i="2"/>
  <c r="AS61" i="2"/>
  <c r="AR61" i="2"/>
  <c r="AQ61" i="2"/>
  <c r="AP61" i="2"/>
  <c r="AO61" i="2"/>
  <c r="AN61" i="2"/>
  <c r="AM61" i="2"/>
  <c r="AK61" i="2"/>
  <c r="AJ61" i="2"/>
  <c r="AI61" i="2"/>
  <c r="AH61" i="2"/>
  <c r="AG61" i="2"/>
  <c r="AF61" i="2"/>
  <c r="AC61" i="2"/>
  <c r="AB61" i="2"/>
  <c r="AA61" i="2"/>
  <c r="Z61" i="2"/>
  <c r="Y61" i="2"/>
  <c r="X61" i="2"/>
  <c r="W61" i="2"/>
  <c r="V61" i="2"/>
  <c r="U61" i="2"/>
  <c r="T61" i="2"/>
  <c r="S61" i="2"/>
  <c r="R61" i="2"/>
  <c r="Q61" i="2"/>
  <c r="P61" i="2"/>
  <c r="O61" i="2"/>
  <c r="N61" i="2"/>
  <c r="M61" i="2"/>
  <c r="L61" i="2"/>
  <c r="K61" i="2"/>
  <c r="H61" i="2"/>
  <c r="BF61" i="2" s="1"/>
  <c r="AD61" i="2"/>
  <c r="BM60" i="2"/>
  <c r="BL60" i="2"/>
  <c r="BK60" i="2"/>
  <c r="BJ60" i="2"/>
  <c r="BI60" i="2"/>
  <c r="BH60" i="2"/>
  <c r="BG60" i="2"/>
  <c r="BE60" i="2"/>
  <c r="BD60" i="2"/>
  <c r="BC60" i="2"/>
  <c r="BB60" i="2"/>
  <c r="BA60" i="2"/>
  <c r="AZ60" i="2"/>
  <c r="AY60" i="2"/>
  <c r="AX60" i="2"/>
  <c r="AW60" i="2"/>
  <c r="AV60" i="2"/>
  <c r="AU60" i="2"/>
  <c r="AT60" i="2"/>
  <c r="AS60" i="2"/>
  <c r="AR60" i="2"/>
  <c r="AQ60" i="2"/>
  <c r="AP60" i="2"/>
  <c r="AN60" i="2"/>
  <c r="AM60" i="2"/>
  <c r="AK60" i="2"/>
  <c r="AJ60" i="2"/>
  <c r="AI60" i="2"/>
  <c r="AH60" i="2"/>
  <c r="AG60" i="2"/>
  <c r="AF60" i="2"/>
  <c r="AE60" i="2"/>
  <c r="AD60" i="2"/>
  <c r="AC60" i="2"/>
  <c r="AB60" i="2"/>
  <c r="AA60" i="2"/>
  <c r="Z60" i="2"/>
  <c r="Y60" i="2"/>
  <c r="X60" i="2"/>
  <c r="W60" i="2"/>
  <c r="V60" i="2"/>
  <c r="U60" i="2"/>
  <c r="T60" i="2"/>
  <c r="S60" i="2"/>
  <c r="R60" i="2"/>
  <c r="Q60" i="2"/>
  <c r="P60" i="2"/>
  <c r="O60" i="2"/>
  <c r="N60" i="2"/>
  <c r="L60" i="2"/>
  <c r="K60" i="2"/>
  <c r="H60" i="2"/>
  <c r="AO60" i="2" s="1"/>
  <c r="M60" i="2"/>
  <c r="BM59" i="2"/>
  <c r="BL59" i="2"/>
  <c r="BK59" i="2"/>
  <c r="BJ59" i="2"/>
  <c r="BH59" i="2"/>
  <c r="BG59" i="2"/>
  <c r="BE59" i="2"/>
  <c r="BD59" i="2"/>
  <c r="BC59" i="2"/>
  <c r="BB59" i="2"/>
  <c r="BA59" i="2"/>
  <c r="AZ59" i="2"/>
  <c r="AY59" i="2"/>
  <c r="AX59" i="2"/>
  <c r="AW59" i="2"/>
  <c r="AV59" i="2"/>
  <c r="AU59" i="2"/>
  <c r="AT59" i="2"/>
  <c r="AS59" i="2"/>
  <c r="AR59" i="2"/>
  <c r="AQ59" i="2"/>
  <c r="AP59" i="2"/>
  <c r="AO59" i="2"/>
  <c r="AN59" i="2"/>
  <c r="AM59" i="2"/>
  <c r="AK59" i="2"/>
  <c r="AJ59" i="2"/>
  <c r="AI59" i="2"/>
  <c r="AH59" i="2"/>
  <c r="AF59" i="2"/>
  <c r="AE59" i="2"/>
  <c r="AC59" i="2"/>
  <c r="AB59" i="2"/>
  <c r="AA59" i="2"/>
  <c r="Z59" i="2"/>
  <c r="Y59" i="2"/>
  <c r="X59" i="2"/>
  <c r="W59" i="2"/>
  <c r="V59" i="2"/>
  <c r="U59" i="2"/>
  <c r="T59" i="2"/>
  <c r="S59" i="2"/>
  <c r="R59" i="2"/>
  <c r="Q59" i="2"/>
  <c r="P59" i="2"/>
  <c r="O59" i="2"/>
  <c r="N59" i="2"/>
  <c r="M59" i="2"/>
  <c r="L59" i="2"/>
  <c r="K59" i="2"/>
  <c r="H59" i="2"/>
  <c r="BI59" i="2" s="1"/>
  <c r="AG59" i="2"/>
  <c r="BM58" i="2"/>
  <c r="BL58" i="2"/>
  <c r="BK58" i="2"/>
  <c r="BJ58" i="2"/>
  <c r="BI58" i="2"/>
  <c r="BH58" i="2"/>
  <c r="BG58" i="2"/>
  <c r="BE58" i="2"/>
  <c r="BD58" i="2"/>
  <c r="BC58" i="2"/>
  <c r="BB58" i="2"/>
  <c r="BA58" i="2"/>
  <c r="AZ58" i="2"/>
  <c r="AY58" i="2"/>
  <c r="AX58" i="2"/>
  <c r="AW58" i="2"/>
  <c r="AV58" i="2"/>
  <c r="AU58" i="2"/>
  <c r="AT58" i="2"/>
  <c r="AS58" i="2"/>
  <c r="AR58" i="2"/>
  <c r="AQ58" i="2"/>
  <c r="AP58" i="2"/>
  <c r="AO58" i="2"/>
  <c r="AM58" i="2"/>
  <c r="AK58" i="2"/>
  <c r="AJ58" i="2"/>
  <c r="AI58" i="2"/>
  <c r="AH58" i="2"/>
  <c r="AG58" i="2"/>
  <c r="AF58" i="2"/>
  <c r="AE58" i="2"/>
  <c r="AC58" i="2"/>
  <c r="AB58" i="2"/>
  <c r="AA58" i="2"/>
  <c r="Z58" i="2"/>
  <c r="Y58" i="2"/>
  <c r="X58" i="2"/>
  <c r="W58" i="2"/>
  <c r="V58" i="2"/>
  <c r="U58" i="2"/>
  <c r="T58" i="2"/>
  <c r="S58" i="2"/>
  <c r="R58" i="2"/>
  <c r="Q58" i="2"/>
  <c r="P58" i="2"/>
  <c r="O58" i="2"/>
  <c r="N58" i="2"/>
  <c r="M58" i="2"/>
  <c r="K58" i="2"/>
  <c r="H58" i="2"/>
  <c r="AN58" i="2" s="1"/>
  <c r="L58" i="2"/>
  <c r="BM57" i="2"/>
  <c r="BL57" i="2"/>
  <c r="BK57" i="2"/>
  <c r="BJ57" i="2"/>
  <c r="BI57" i="2"/>
  <c r="BH57" i="2"/>
  <c r="BG57" i="2"/>
  <c r="BE57" i="2"/>
  <c r="BD57" i="2"/>
  <c r="BC57" i="2"/>
  <c r="BA57" i="2"/>
  <c r="AZ57" i="2"/>
  <c r="AY57" i="2"/>
  <c r="AX57" i="2"/>
  <c r="AW57" i="2"/>
  <c r="AV57" i="2"/>
  <c r="AU57" i="2"/>
  <c r="AT57" i="2"/>
  <c r="AS57" i="2"/>
  <c r="AR57" i="2"/>
  <c r="AQ57" i="2"/>
  <c r="AP57" i="2"/>
  <c r="AO57" i="2"/>
  <c r="AN57" i="2"/>
  <c r="AM57" i="2"/>
  <c r="AK57" i="2"/>
  <c r="AJ57" i="2"/>
  <c r="AI57" i="2"/>
  <c r="AH57" i="2"/>
  <c r="AG57" i="2"/>
  <c r="AF57" i="2"/>
  <c r="AE57" i="2"/>
  <c r="AC57" i="2"/>
  <c r="AB57" i="2"/>
  <c r="AA57" i="2"/>
  <c r="Y57" i="2"/>
  <c r="X57" i="2"/>
  <c r="W57" i="2"/>
  <c r="V57" i="2"/>
  <c r="U57" i="2"/>
  <c r="T57" i="2"/>
  <c r="S57" i="2"/>
  <c r="R57" i="2"/>
  <c r="Q57" i="2"/>
  <c r="P57" i="2"/>
  <c r="O57" i="2"/>
  <c r="N57" i="2"/>
  <c r="M57" i="2"/>
  <c r="L57" i="2"/>
  <c r="K57" i="2"/>
  <c r="H57" i="2"/>
  <c r="BB57" i="2" s="1"/>
  <c r="Z57" i="2"/>
  <c r="BM56" i="2"/>
  <c r="BL56" i="2"/>
  <c r="BK56" i="2"/>
  <c r="BJ56" i="2"/>
  <c r="BI56" i="2"/>
  <c r="BH56" i="2"/>
  <c r="BG56" i="2"/>
  <c r="BE56" i="2"/>
  <c r="BC56" i="2"/>
  <c r="BB56" i="2"/>
  <c r="BA56" i="2"/>
  <c r="AZ56" i="2"/>
  <c r="AY56" i="2"/>
  <c r="AX56" i="2"/>
  <c r="AW56" i="2"/>
  <c r="AV56" i="2"/>
  <c r="AU56" i="2"/>
  <c r="AT56" i="2"/>
  <c r="AS56" i="2"/>
  <c r="AR56" i="2"/>
  <c r="AQ56" i="2"/>
  <c r="AP56" i="2"/>
  <c r="AO56" i="2"/>
  <c r="AN56" i="2"/>
  <c r="AM56" i="2"/>
  <c r="AK56" i="2"/>
  <c r="AJ56" i="2"/>
  <c r="AI56" i="2"/>
  <c r="AH56" i="2"/>
  <c r="AG56" i="2"/>
  <c r="AF56" i="2"/>
  <c r="AE56" i="2"/>
  <c r="AC56" i="2"/>
  <c r="AA56" i="2"/>
  <c r="Z56" i="2"/>
  <c r="Y56" i="2"/>
  <c r="X56" i="2"/>
  <c r="W56" i="2"/>
  <c r="V56" i="2"/>
  <c r="U56" i="2"/>
  <c r="T56" i="2"/>
  <c r="S56" i="2"/>
  <c r="R56" i="2"/>
  <c r="Q56" i="2"/>
  <c r="P56" i="2"/>
  <c r="O56" i="2"/>
  <c r="N56" i="2"/>
  <c r="M56" i="2"/>
  <c r="L56" i="2"/>
  <c r="K56" i="2"/>
  <c r="H56" i="2"/>
  <c r="BD56" i="2" s="1"/>
  <c r="AB56" i="2"/>
  <c r="BM55" i="2"/>
  <c r="BL55" i="2"/>
  <c r="BK55" i="2"/>
  <c r="BJ55" i="2"/>
  <c r="BI55" i="2"/>
  <c r="BH55" i="2"/>
  <c r="BG55" i="2"/>
  <c r="BF55" i="2"/>
  <c r="BD55" i="2"/>
  <c r="BC55" i="2"/>
  <c r="BB55" i="2"/>
  <c r="BA55" i="2"/>
  <c r="AZ55" i="2"/>
  <c r="AY55" i="2"/>
  <c r="AX55" i="2"/>
  <c r="AV55" i="2"/>
  <c r="AU55" i="2"/>
  <c r="AT55" i="2"/>
  <c r="AS55" i="2"/>
  <c r="AR55" i="2"/>
  <c r="AQ55" i="2"/>
  <c r="AP55" i="2"/>
  <c r="AO55" i="2"/>
  <c r="AN55" i="2"/>
  <c r="AM55" i="2"/>
  <c r="AK55" i="2"/>
  <c r="AJ55" i="2"/>
  <c r="AI55" i="2"/>
  <c r="AH55" i="2"/>
  <c r="AG55" i="2"/>
  <c r="AF55" i="2"/>
  <c r="AE55" i="2"/>
  <c r="AD55" i="2"/>
  <c r="AB55" i="2"/>
  <c r="AA55" i="2"/>
  <c r="Z55" i="2"/>
  <c r="Y55" i="2"/>
  <c r="X55" i="2"/>
  <c r="W55" i="2"/>
  <c r="V55" i="2"/>
  <c r="T55" i="2"/>
  <c r="S55" i="2"/>
  <c r="R55" i="2"/>
  <c r="Q55" i="2"/>
  <c r="P55" i="2"/>
  <c r="O55" i="2"/>
  <c r="N55" i="2"/>
  <c r="M55" i="2"/>
  <c r="L55" i="2"/>
  <c r="K55" i="2"/>
  <c r="H55" i="2"/>
  <c r="AW55" i="2" s="1"/>
  <c r="U55" i="2"/>
  <c r="BM54" i="2"/>
  <c r="BL54" i="2"/>
  <c r="BK54" i="2"/>
  <c r="BJ54" i="2"/>
  <c r="BI54" i="2"/>
  <c r="BH54" i="2"/>
  <c r="BG54" i="2"/>
  <c r="BF54" i="2"/>
  <c r="BD54" i="2"/>
  <c r="BC54" i="2"/>
  <c r="BB54" i="2"/>
  <c r="BA54" i="2"/>
  <c r="AZ54" i="2"/>
  <c r="AY54" i="2"/>
  <c r="AX54" i="2"/>
  <c r="AW54" i="2"/>
  <c r="AU54" i="2"/>
  <c r="AT54" i="2"/>
  <c r="AS54" i="2"/>
  <c r="AR54" i="2"/>
  <c r="AQ54" i="2"/>
  <c r="AP54" i="2"/>
  <c r="AO54" i="2"/>
  <c r="AN54" i="2"/>
  <c r="AM54" i="2"/>
  <c r="AK54" i="2"/>
  <c r="AJ54" i="2"/>
  <c r="AI54" i="2"/>
  <c r="AH54" i="2"/>
  <c r="AG54" i="2"/>
  <c r="AF54" i="2"/>
  <c r="AE54" i="2"/>
  <c r="AD54" i="2"/>
  <c r="AB54" i="2"/>
  <c r="AA54" i="2"/>
  <c r="Z54" i="2"/>
  <c r="Y54" i="2"/>
  <c r="X54" i="2"/>
  <c r="W54" i="2"/>
  <c r="V54" i="2"/>
  <c r="U54" i="2"/>
  <c r="S54" i="2"/>
  <c r="R54" i="2"/>
  <c r="Q54" i="2"/>
  <c r="P54" i="2"/>
  <c r="O54" i="2"/>
  <c r="N54" i="2"/>
  <c r="M54" i="2"/>
  <c r="L54" i="2"/>
  <c r="K54" i="2"/>
  <c r="H54" i="2"/>
  <c r="AV54" i="2" s="1"/>
  <c r="T54" i="2"/>
  <c r="BL53" i="2"/>
  <c r="BK53" i="2"/>
  <c r="BJ53" i="2"/>
  <c r="BI53" i="2"/>
  <c r="BH53" i="2"/>
  <c r="BG53" i="2"/>
  <c r="BF53" i="2"/>
  <c r="BE53" i="2"/>
  <c r="BC53" i="2"/>
  <c r="BB53" i="2"/>
  <c r="BA53" i="2"/>
  <c r="AZ53" i="2"/>
  <c r="AY53" i="2"/>
  <c r="AX53" i="2"/>
  <c r="AW53" i="2"/>
  <c r="AV53" i="2"/>
  <c r="AU53" i="2"/>
  <c r="AT53" i="2"/>
  <c r="AS53" i="2"/>
  <c r="AR53" i="2"/>
  <c r="AQ53" i="2"/>
  <c r="AP53" i="2"/>
  <c r="AO53" i="2"/>
  <c r="AN53" i="2"/>
  <c r="AM53" i="2"/>
  <c r="AJ53" i="2"/>
  <c r="AI53" i="2"/>
  <c r="AH53" i="2"/>
  <c r="AG53" i="2"/>
  <c r="AF53" i="2"/>
  <c r="AE53" i="2"/>
  <c r="AD53" i="2"/>
  <c r="AC53" i="2"/>
  <c r="AA53" i="2"/>
  <c r="Z53" i="2"/>
  <c r="Y53" i="2"/>
  <c r="X53" i="2"/>
  <c r="W53" i="2"/>
  <c r="V53" i="2"/>
  <c r="U53" i="2"/>
  <c r="T53" i="2"/>
  <c r="S53" i="2"/>
  <c r="R53" i="2"/>
  <c r="Q53" i="2"/>
  <c r="P53" i="2"/>
  <c r="O53" i="2"/>
  <c r="N53" i="2"/>
  <c r="M53" i="2"/>
  <c r="L53" i="2"/>
  <c r="K53" i="2"/>
  <c r="H53" i="2"/>
  <c r="BM53" i="2" s="1"/>
  <c r="AK53" i="2"/>
  <c r="BM52" i="2"/>
  <c r="BL52" i="2"/>
  <c r="BK52" i="2"/>
  <c r="BJ52" i="2"/>
  <c r="BI52" i="2"/>
  <c r="BH52" i="2"/>
  <c r="BG52" i="2"/>
  <c r="BF52" i="2"/>
  <c r="BE52" i="2"/>
  <c r="BC52" i="2"/>
  <c r="BB52" i="2"/>
  <c r="BA52" i="2"/>
  <c r="AZ52" i="2"/>
  <c r="AY52" i="2"/>
  <c r="AX52" i="2"/>
  <c r="AW52" i="2"/>
  <c r="AV52" i="2"/>
  <c r="AT52" i="2"/>
  <c r="AS52" i="2"/>
  <c r="AR52" i="2"/>
  <c r="AQ52" i="2"/>
  <c r="AP52" i="2"/>
  <c r="AO52" i="2"/>
  <c r="AN52" i="2"/>
  <c r="AM52" i="2"/>
  <c r="AK52" i="2"/>
  <c r="AJ52" i="2"/>
  <c r="AI52" i="2"/>
  <c r="AH52" i="2"/>
  <c r="AG52" i="2"/>
  <c r="AF52" i="2"/>
  <c r="AE52" i="2"/>
  <c r="AD52" i="2"/>
  <c r="AC52" i="2"/>
  <c r="AA52" i="2"/>
  <c r="Z52" i="2"/>
  <c r="Y52" i="2"/>
  <c r="X52" i="2"/>
  <c r="W52" i="2"/>
  <c r="V52" i="2"/>
  <c r="U52" i="2"/>
  <c r="T52" i="2"/>
  <c r="R52" i="2"/>
  <c r="Q52" i="2"/>
  <c r="P52" i="2"/>
  <c r="O52" i="2"/>
  <c r="N52" i="2"/>
  <c r="M52" i="2"/>
  <c r="L52" i="2"/>
  <c r="K52" i="2"/>
  <c r="H52" i="2"/>
  <c r="AU52" i="2" s="1"/>
  <c r="S52" i="2"/>
  <c r="BM51" i="2"/>
  <c r="BK51" i="2"/>
  <c r="BJ51" i="2"/>
  <c r="BI51" i="2"/>
  <c r="BH51" i="2"/>
  <c r="BG51" i="2"/>
  <c r="BF51" i="2"/>
  <c r="BE51" i="2"/>
  <c r="BC51" i="2"/>
  <c r="BB51" i="2"/>
  <c r="BA51" i="2"/>
  <c r="AZ51" i="2"/>
  <c r="AY51" i="2"/>
  <c r="AX51" i="2"/>
  <c r="AW51" i="2"/>
  <c r="AV51" i="2"/>
  <c r="AU51" i="2"/>
  <c r="AT51" i="2"/>
  <c r="AS51" i="2"/>
  <c r="AR51" i="2"/>
  <c r="AQ51" i="2"/>
  <c r="AP51" i="2"/>
  <c r="AO51" i="2"/>
  <c r="AN51" i="2"/>
  <c r="AM51" i="2"/>
  <c r="AK51" i="2"/>
  <c r="AI51" i="2"/>
  <c r="AH51" i="2"/>
  <c r="AG51" i="2"/>
  <c r="AF51" i="2"/>
  <c r="AE51" i="2"/>
  <c r="AD51" i="2"/>
  <c r="AC51" i="2"/>
  <c r="AB51" i="2"/>
  <c r="AA51" i="2"/>
  <c r="Z51" i="2"/>
  <c r="Y51" i="2"/>
  <c r="X51" i="2"/>
  <c r="W51" i="2"/>
  <c r="V51" i="2"/>
  <c r="U51" i="2"/>
  <c r="T51" i="2"/>
  <c r="S51" i="2"/>
  <c r="R51" i="2"/>
  <c r="Q51" i="2"/>
  <c r="P51" i="2"/>
  <c r="O51" i="2"/>
  <c r="N51" i="2"/>
  <c r="M51" i="2"/>
  <c r="L51" i="2"/>
  <c r="K51" i="2"/>
  <c r="H51" i="2"/>
  <c r="BL51" i="2" s="1"/>
  <c r="AJ51" i="2"/>
  <c r="BM50" i="2"/>
  <c r="BL50" i="2"/>
  <c r="BK50" i="2"/>
  <c r="BJ50" i="2"/>
  <c r="BI50" i="2"/>
  <c r="BG50" i="2"/>
  <c r="BF50" i="2"/>
  <c r="BE50" i="2"/>
  <c r="BC50" i="2"/>
  <c r="BB50" i="2"/>
  <c r="BA50" i="2"/>
  <c r="AZ50" i="2"/>
  <c r="AY50" i="2"/>
  <c r="AX50" i="2"/>
  <c r="AW50" i="2"/>
  <c r="AV50" i="2"/>
  <c r="AU50" i="2"/>
  <c r="AT50" i="2"/>
  <c r="AS50" i="2"/>
  <c r="AR50" i="2"/>
  <c r="AQ50" i="2"/>
  <c r="AP50" i="2"/>
  <c r="AO50" i="2"/>
  <c r="AN50" i="2"/>
  <c r="AM50" i="2"/>
  <c r="AK50" i="2"/>
  <c r="AJ50" i="2"/>
  <c r="AI50" i="2"/>
  <c r="AH50" i="2"/>
  <c r="AG50" i="2"/>
  <c r="AE50" i="2"/>
  <c r="AD50" i="2"/>
  <c r="AC50" i="2"/>
  <c r="AB50" i="2"/>
  <c r="AA50" i="2"/>
  <c r="Z50" i="2"/>
  <c r="Y50" i="2"/>
  <c r="X50" i="2"/>
  <c r="W50" i="2"/>
  <c r="V50" i="2"/>
  <c r="U50" i="2"/>
  <c r="T50" i="2"/>
  <c r="S50" i="2"/>
  <c r="R50" i="2"/>
  <c r="Q50" i="2"/>
  <c r="P50" i="2"/>
  <c r="O50" i="2"/>
  <c r="N50" i="2"/>
  <c r="M50" i="2"/>
  <c r="L50" i="2"/>
  <c r="K50" i="2"/>
  <c r="H50" i="2"/>
  <c r="BH50" i="2" s="1"/>
  <c r="AF50" i="2"/>
  <c r="BM49" i="2"/>
  <c r="BL49" i="2"/>
  <c r="BK49" i="2"/>
  <c r="BJ49" i="2"/>
  <c r="BI49" i="2"/>
  <c r="BH49" i="2"/>
  <c r="BG49" i="2"/>
  <c r="BF49" i="2"/>
  <c r="BE49" i="2"/>
  <c r="BD49" i="2"/>
  <c r="BB49" i="2"/>
  <c r="BA49" i="2"/>
  <c r="AZ49" i="2"/>
  <c r="AY49" i="2"/>
  <c r="AX49" i="2"/>
  <c r="AW49" i="2"/>
  <c r="AU49" i="2"/>
  <c r="AT49" i="2"/>
  <c r="AS49" i="2"/>
  <c r="AR49" i="2"/>
  <c r="AQ49" i="2"/>
  <c r="AP49" i="2"/>
  <c r="AO49" i="2"/>
  <c r="AN49" i="2"/>
  <c r="AM49" i="2"/>
  <c r="AK49" i="2"/>
  <c r="AJ49" i="2"/>
  <c r="AI49" i="2"/>
  <c r="AH49" i="2"/>
  <c r="AG49" i="2"/>
  <c r="AF49" i="2"/>
  <c r="AE49" i="2"/>
  <c r="AD49" i="2"/>
  <c r="AC49" i="2"/>
  <c r="AB49" i="2"/>
  <c r="Z49" i="2"/>
  <c r="Y49" i="2"/>
  <c r="X49" i="2"/>
  <c r="W49" i="2"/>
  <c r="V49" i="2"/>
  <c r="U49" i="2"/>
  <c r="S49" i="2"/>
  <c r="R49" i="2"/>
  <c r="Q49" i="2"/>
  <c r="P49" i="2"/>
  <c r="O49" i="2"/>
  <c r="N49" i="2"/>
  <c r="M49" i="2"/>
  <c r="L49" i="2"/>
  <c r="K49" i="2"/>
  <c r="H49" i="2"/>
  <c r="AV49" i="2" s="1"/>
  <c r="T49" i="2"/>
  <c r="BM48" i="2"/>
  <c r="BL48" i="2"/>
  <c r="BK48" i="2"/>
  <c r="BJ48" i="2"/>
  <c r="BI48" i="2"/>
  <c r="BH48" i="2"/>
  <c r="BG48" i="2"/>
  <c r="BF48" i="2"/>
  <c r="BE48" i="2"/>
  <c r="BD48" i="2"/>
  <c r="BB48" i="2"/>
  <c r="BA48" i="2"/>
  <c r="AZ48" i="2"/>
  <c r="AY48" i="2"/>
  <c r="AX48" i="2"/>
  <c r="AW48" i="2"/>
  <c r="AV48" i="2"/>
  <c r="AU48" i="2"/>
  <c r="AT48" i="2"/>
  <c r="AS48" i="2"/>
  <c r="AR48" i="2"/>
  <c r="AQ48" i="2"/>
  <c r="AP48" i="2"/>
  <c r="AO48" i="2"/>
  <c r="AM48" i="2"/>
  <c r="AK48" i="2"/>
  <c r="AJ48" i="2"/>
  <c r="AI48" i="2"/>
  <c r="AH48" i="2"/>
  <c r="AG48" i="2"/>
  <c r="AF48" i="2"/>
  <c r="AE48" i="2"/>
  <c r="AD48" i="2"/>
  <c r="AC48" i="2"/>
  <c r="AB48" i="2"/>
  <c r="Z48" i="2"/>
  <c r="Y48" i="2"/>
  <c r="X48" i="2"/>
  <c r="W48" i="2"/>
  <c r="V48" i="2"/>
  <c r="U48" i="2"/>
  <c r="T48" i="2"/>
  <c r="S48" i="2"/>
  <c r="R48" i="2"/>
  <c r="Q48" i="2"/>
  <c r="P48" i="2"/>
  <c r="O48" i="2"/>
  <c r="N48" i="2"/>
  <c r="M48" i="2"/>
  <c r="K48" i="2"/>
  <c r="H48" i="2"/>
  <c r="AN48" i="2" s="1"/>
  <c r="L48" i="2"/>
  <c r="BM47" i="2"/>
  <c r="BL47" i="2"/>
  <c r="BK47" i="2"/>
  <c r="BJ47" i="2"/>
  <c r="BI47" i="2"/>
  <c r="BH47" i="2"/>
  <c r="BG47" i="2"/>
  <c r="BE47" i="2"/>
  <c r="BD47" i="2"/>
  <c r="BC47" i="2"/>
  <c r="BA47" i="2"/>
  <c r="AZ47" i="2"/>
  <c r="AY47" i="2"/>
  <c r="AX47" i="2"/>
  <c r="AW47" i="2"/>
  <c r="AV47" i="2"/>
  <c r="AU47" i="2"/>
  <c r="AT47" i="2"/>
  <c r="AS47" i="2"/>
  <c r="AR47" i="2"/>
  <c r="AQ47" i="2"/>
  <c r="AP47" i="2"/>
  <c r="AO47" i="2"/>
  <c r="AN47" i="2"/>
  <c r="AM47" i="2"/>
  <c r="AK47" i="2"/>
  <c r="AJ47" i="2"/>
  <c r="AI47" i="2"/>
  <c r="AH47" i="2"/>
  <c r="AG47" i="2"/>
  <c r="AF47" i="2"/>
  <c r="AE47" i="2"/>
  <c r="AC47" i="2"/>
  <c r="AB47" i="2"/>
  <c r="AA47" i="2"/>
  <c r="Y47" i="2"/>
  <c r="X47" i="2"/>
  <c r="W47" i="2"/>
  <c r="V47" i="2"/>
  <c r="U47" i="2"/>
  <c r="T47" i="2"/>
  <c r="S47" i="2"/>
  <c r="R47" i="2"/>
  <c r="Q47" i="2"/>
  <c r="P47" i="2"/>
  <c r="O47" i="2"/>
  <c r="N47" i="2"/>
  <c r="M47" i="2"/>
  <c r="L47" i="2"/>
  <c r="K47" i="2"/>
  <c r="H47" i="2"/>
  <c r="BF47" i="2" s="1"/>
  <c r="G47" i="2"/>
  <c r="AD47" i="2" s="1"/>
  <c r="BM46" i="2"/>
  <c r="BL46" i="2"/>
  <c r="BK46" i="2"/>
  <c r="BJ46" i="2"/>
  <c r="BI46" i="2"/>
  <c r="BH46" i="2"/>
  <c r="BG46" i="2"/>
  <c r="BF46" i="2"/>
  <c r="BE46" i="2"/>
  <c r="BD46" i="2"/>
  <c r="BC46" i="2"/>
  <c r="BB46" i="2"/>
  <c r="AZ46" i="2"/>
  <c r="AY46" i="2"/>
  <c r="AX46" i="2"/>
  <c r="AW46" i="2"/>
  <c r="AV46" i="2"/>
  <c r="AU46" i="2"/>
  <c r="AT46" i="2"/>
  <c r="AS46" i="2"/>
  <c r="AR46" i="2"/>
  <c r="AQ46" i="2"/>
  <c r="AP46" i="2"/>
  <c r="AO46" i="2"/>
  <c r="AN46" i="2"/>
  <c r="AM46" i="2"/>
  <c r="AK46" i="2"/>
  <c r="AJ46" i="2"/>
  <c r="AI46" i="2"/>
  <c r="AH46" i="2"/>
  <c r="AG46" i="2"/>
  <c r="AF46" i="2"/>
  <c r="AE46" i="2"/>
  <c r="AD46" i="2"/>
  <c r="AC46" i="2"/>
  <c r="AB46" i="2"/>
  <c r="AA46" i="2"/>
  <c r="Z46" i="2"/>
  <c r="X46" i="2"/>
  <c r="W46" i="2"/>
  <c r="V46" i="2"/>
  <c r="U46" i="2"/>
  <c r="T46" i="2"/>
  <c r="S46" i="2"/>
  <c r="R46" i="2"/>
  <c r="Q46" i="2"/>
  <c r="P46" i="2"/>
  <c r="O46" i="2"/>
  <c r="N46" i="2"/>
  <c r="M46" i="2"/>
  <c r="L46" i="2"/>
  <c r="K46" i="2"/>
  <c r="H46" i="2"/>
  <c r="BA46" i="2" s="1"/>
  <c r="Y46" i="2"/>
  <c r="BM45" i="2"/>
  <c r="BL45" i="2"/>
  <c r="BK45" i="2"/>
  <c r="BJ45" i="2"/>
  <c r="BI45" i="2"/>
  <c r="BH45" i="2"/>
  <c r="BG45" i="2"/>
  <c r="BF45" i="2"/>
  <c r="BE45" i="2"/>
  <c r="BD45" i="2"/>
  <c r="BC45" i="2"/>
  <c r="BB45" i="2"/>
  <c r="AZ45" i="2"/>
  <c r="AY45" i="2"/>
  <c r="AX45" i="2"/>
  <c r="AW45" i="2"/>
  <c r="AV45" i="2"/>
  <c r="AU45" i="2"/>
  <c r="AT45" i="2"/>
  <c r="AS45" i="2"/>
  <c r="AR45" i="2"/>
  <c r="AQ45" i="2"/>
  <c r="AP45" i="2"/>
  <c r="AO45" i="2"/>
  <c r="AM45" i="2"/>
  <c r="AK45" i="2"/>
  <c r="AJ45" i="2"/>
  <c r="AI45" i="2"/>
  <c r="AH45" i="2"/>
  <c r="AG45" i="2"/>
  <c r="AF45" i="2"/>
  <c r="AE45" i="2"/>
  <c r="AD45" i="2"/>
  <c r="AC45" i="2"/>
  <c r="AB45" i="2"/>
  <c r="AA45" i="2"/>
  <c r="Z45" i="2"/>
  <c r="X45" i="2"/>
  <c r="W45" i="2"/>
  <c r="V45" i="2"/>
  <c r="U45" i="2"/>
  <c r="T45" i="2"/>
  <c r="S45" i="2"/>
  <c r="R45" i="2"/>
  <c r="Q45" i="2"/>
  <c r="P45" i="2"/>
  <c r="O45" i="2"/>
  <c r="N45" i="2"/>
  <c r="M45" i="2"/>
  <c r="K45" i="2"/>
  <c r="H45" i="2"/>
  <c r="AN45" i="2" s="1"/>
  <c r="L45" i="2"/>
  <c r="BM44" i="2"/>
  <c r="BL44" i="2"/>
  <c r="BK44" i="2"/>
  <c r="BJ44" i="2"/>
  <c r="BI44" i="2"/>
  <c r="BH44" i="2"/>
  <c r="BG44" i="2"/>
  <c r="BF44" i="2"/>
  <c r="BE44" i="2"/>
  <c r="BD44" i="2"/>
  <c r="BC44" i="2"/>
  <c r="BB44" i="2"/>
  <c r="BA44" i="2"/>
  <c r="AY44" i="2"/>
  <c r="AX44" i="2"/>
  <c r="AW44" i="2"/>
  <c r="AV44" i="2"/>
  <c r="AU44" i="2"/>
  <c r="AT44" i="2"/>
  <c r="AS44" i="2"/>
  <c r="AR44" i="2"/>
  <c r="AQ44" i="2"/>
  <c r="AP44" i="2"/>
  <c r="AO44" i="2"/>
  <c r="AN44" i="2"/>
  <c r="AK44" i="2"/>
  <c r="AJ44" i="2"/>
  <c r="AI44" i="2"/>
  <c r="AH44" i="2"/>
  <c r="AG44" i="2"/>
  <c r="AF44" i="2"/>
  <c r="AE44" i="2"/>
  <c r="AD44" i="2"/>
  <c r="AC44" i="2"/>
  <c r="AB44" i="2"/>
  <c r="AA44" i="2"/>
  <c r="Z44" i="2"/>
  <c r="Y44" i="2"/>
  <c r="W44" i="2"/>
  <c r="V44" i="2"/>
  <c r="U44" i="2"/>
  <c r="T44" i="2"/>
  <c r="S44" i="2"/>
  <c r="R44" i="2"/>
  <c r="Q44" i="2"/>
  <c r="P44" i="2"/>
  <c r="O44" i="2"/>
  <c r="N44" i="2"/>
  <c r="M44" i="2"/>
  <c r="L44" i="2"/>
  <c r="H44" i="2"/>
  <c r="AM44" i="2" s="1"/>
  <c r="K44" i="2"/>
  <c r="BM43" i="2"/>
  <c r="BL43" i="2"/>
  <c r="BK43" i="2"/>
  <c r="BJ43" i="2"/>
  <c r="BI43" i="2"/>
  <c r="BH43" i="2"/>
  <c r="BG43" i="2"/>
  <c r="BF43" i="2"/>
  <c r="BE43" i="2"/>
  <c r="BD43" i="2"/>
  <c r="BC43" i="2"/>
  <c r="BB43" i="2"/>
  <c r="BA43" i="2"/>
  <c r="AZ43" i="2"/>
  <c r="AY43" i="2"/>
  <c r="AX43" i="2"/>
  <c r="AW43" i="2"/>
  <c r="AV43" i="2"/>
  <c r="AU43" i="2"/>
  <c r="AT43" i="2"/>
  <c r="AS43" i="2"/>
  <c r="AR43" i="2"/>
  <c r="AQ43" i="2"/>
  <c r="AP43" i="2"/>
  <c r="AN43" i="2"/>
  <c r="AM43" i="2"/>
  <c r="AK43" i="2"/>
  <c r="AJ43" i="2"/>
  <c r="AI43" i="2"/>
  <c r="AH43" i="2"/>
  <c r="AG43" i="2"/>
  <c r="AF43" i="2"/>
  <c r="AE43" i="2"/>
  <c r="AD43" i="2"/>
  <c r="AC43" i="2"/>
  <c r="AB43" i="2"/>
  <c r="AA43" i="2"/>
  <c r="Z43" i="2"/>
  <c r="Y43" i="2"/>
  <c r="X43" i="2"/>
  <c r="W43" i="2"/>
  <c r="V43" i="2"/>
  <c r="U43" i="2"/>
  <c r="T43" i="2"/>
  <c r="S43" i="2"/>
  <c r="R43" i="2"/>
  <c r="Q43" i="2"/>
  <c r="P43" i="2"/>
  <c r="O43" i="2"/>
  <c r="N43" i="2"/>
  <c r="L43" i="2"/>
  <c r="K43" i="2"/>
  <c r="AO43" i="2"/>
  <c r="M43" i="2"/>
  <c r="BM42" i="2"/>
  <c r="BL42" i="2"/>
  <c r="BK42" i="2"/>
  <c r="BJ42" i="2"/>
  <c r="BI42" i="2"/>
  <c r="BG42" i="2"/>
  <c r="BF42" i="2"/>
  <c r="BE42" i="2"/>
  <c r="BD42" i="2"/>
  <c r="BC42" i="2"/>
  <c r="BB42" i="2"/>
  <c r="BA42" i="2"/>
  <c r="AZ42" i="2"/>
  <c r="AX42" i="2"/>
  <c r="AW42" i="2"/>
  <c r="AV42" i="2"/>
  <c r="AU42" i="2"/>
  <c r="AT42" i="2"/>
  <c r="AS42" i="2"/>
  <c r="AR42" i="2"/>
  <c r="AQ42" i="2"/>
  <c r="AP42" i="2"/>
  <c r="AO42" i="2"/>
  <c r="AN42" i="2"/>
  <c r="AM42" i="2"/>
  <c r="AK42" i="2"/>
  <c r="AJ42" i="2"/>
  <c r="AI42" i="2"/>
  <c r="AH42" i="2"/>
  <c r="AG42" i="2"/>
  <c r="AE42" i="2"/>
  <c r="AD42" i="2"/>
  <c r="AC42" i="2"/>
  <c r="AB42" i="2"/>
  <c r="AA42" i="2"/>
  <c r="Z42" i="2"/>
  <c r="Y42" i="2"/>
  <c r="X42" i="2"/>
  <c r="V42" i="2"/>
  <c r="U42" i="2"/>
  <c r="T42" i="2"/>
  <c r="S42" i="2"/>
  <c r="R42" i="2"/>
  <c r="Q42" i="2"/>
  <c r="P42" i="2"/>
  <c r="O42" i="2"/>
  <c r="N42" i="2"/>
  <c r="M42" i="2"/>
  <c r="L42" i="2"/>
  <c r="K42" i="2"/>
  <c r="H42" i="2"/>
  <c r="BH42" i="2" s="1"/>
  <c r="AF42" i="2"/>
  <c r="BM41" i="2"/>
  <c r="BL41" i="2"/>
  <c r="BK41" i="2"/>
  <c r="BJ41" i="2"/>
  <c r="BI41" i="2"/>
  <c r="BH41" i="2"/>
  <c r="BG41" i="2"/>
  <c r="BF41" i="2"/>
  <c r="BE41" i="2"/>
  <c r="BD41" i="2"/>
  <c r="BC41" i="2"/>
  <c r="BB41" i="2"/>
  <c r="BA41" i="2"/>
  <c r="AZ41" i="2"/>
  <c r="AX41" i="2"/>
  <c r="AW41" i="2"/>
  <c r="AU41" i="2"/>
  <c r="AT41" i="2"/>
  <c r="AS41" i="2"/>
  <c r="AR41" i="2"/>
  <c r="AQ41" i="2"/>
  <c r="AP41" i="2"/>
  <c r="AO41" i="2"/>
  <c r="AN41" i="2"/>
  <c r="AM41" i="2"/>
  <c r="AK41" i="2"/>
  <c r="AJ41" i="2"/>
  <c r="AI41" i="2"/>
  <c r="AH41" i="2"/>
  <c r="AG41" i="2"/>
  <c r="AF41" i="2"/>
  <c r="AE41" i="2"/>
  <c r="AD41" i="2"/>
  <c r="AC41" i="2"/>
  <c r="AB41" i="2"/>
  <c r="AA41" i="2"/>
  <c r="Z41" i="2"/>
  <c r="Y41" i="2"/>
  <c r="X41" i="2"/>
  <c r="V41" i="2"/>
  <c r="U41" i="2"/>
  <c r="S41" i="2"/>
  <c r="R41" i="2"/>
  <c r="Q41" i="2"/>
  <c r="P41" i="2"/>
  <c r="O41" i="2"/>
  <c r="N41" i="2"/>
  <c r="M41" i="2"/>
  <c r="L41" i="2"/>
  <c r="K41" i="2"/>
  <c r="H41" i="2"/>
  <c r="AV41" i="2" s="1"/>
  <c r="T41" i="2"/>
  <c r="BM40" i="2"/>
  <c r="BL40" i="2"/>
  <c r="BK40" i="2"/>
  <c r="BJ40" i="2"/>
  <c r="BI40" i="2"/>
  <c r="BH40" i="2"/>
  <c r="BG40" i="2"/>
  <c r="BF40" i="2"/>
  <c r="BD40" i="2"/>
  <c r="BC40" i="2"/>
  <c r="BB40" i="2"/>
  <c r="BA40" i="2"/>
  <c r="AZ40" i="2"/>
  <c r="AY40" i="2"/>
  <c r="AW40" i="2"/>
  <c r="AV40" i="2"/>
  <c r="AU40" i="2"/>
  <c r="AT40" i="2"/>
  <c r="AS40" i="2"/>
  <c r="AR40" i="2"/>
  <c r="AQ40" i="2"/>
  <c r="AP40" i="2"/>
  <c r="AO40" i="2"/>
  <c r="AN40" i="2"/>
  <c r="AM40" i="2"/>
  <c r="AK40" i="2"/>
  <c r="AJ40" i="2"/>
  <c r="AI40" i="2"/>
  <c r="AH40" i="2"/>
  <c r="AG40" i="2"/>
  <c r="AF40" i="2"/>
  <c r="AE40" i="2"/>
  <c r="AD40" i="2"/>
  <c r="AB40" i="2"/>
  <c r="AA40" i="2"/>
  <c r="Z40" i="2"/>
  <c r="Y40" i="2"/>
  <c r="X40" i="2"/>
  <c r="W40" i="2"/>
  <c r="V40" i="2"/>
  <c r="U40" i="2"/>
  <c r="T40" i="2"/>
  <c r="S40" i="2"/>
  <c r="R40" i="2"/>
  <c r="Q40" i="2"/>
  <c r="P40" i="2"/>
  <c r="O40" i="2"/>
  <c r="N40" i="2"/>
  <c r="M40" i="2"/>
  <c r="L40" i="2"/>
  <c r="K40" i="2"/>
  <c r="H40" i="2"/>
  <c r="BE40" i="2" s="1"/>
  <c r="AC40" i="2"/>
  <c r="BM39" i="2"/>
  <c r="BL39" i="2"/>
  <c r="BJ39" i="2"/>
  <c r="BI39" i="2"/>
  <c r="BH39" i="2"/>
  <c r="BG39" i="2"/>
  <c r="BF39" i="2"/>
  <c r="BE39" i="2"/>
  <c r="BD39" i="2"/>
  <c r="BC39" i="2"/>
  <c r="BB39" i="2"/>
  <c r="BA39" i="2"/>
  <c r="AZ39" i="2"/>
  <c r="AY39" i="2"/>
  <c r="AW39" i="2"/>
  <c r="AV39" i="2"/>
  <c r="AU39" i="2"/>
  <c r="AT39" i="2"/>
  <c r="AS39" i="2"/>
  <c r="AR39" i="2"/>
  <c r="AQ39" i="2"/>
  <c r="AP39" i="2"/>
  <c r="AO39" i="2"/>
  <c r="AN39" i="2"/>
  <c r="AM39" i="2"/>
  <c r="AK39" i="2"/>
  <c r="AJ39" i="2"/>
  <c r="AH39" i="2"/>
  <c r="AG39" i="2"/>
  <c r="AF39" i="2"/>
  <c r="AE39" i="2"/>
  <c r="AD39" i="2"/>
  <c r="AC39" i="2"/>
  <c r="AB39" i="2"/>
  <c r="AA39" i="2"/>
  <c r="Z39" i="2"/>
  <c r="Y39" i="2"/>
  <c r="X39" i="2"/>
  <c r="W39" i="2"/>
  <c r="U39" i="2"/>
  <c r="T39" i="2"/>
  <c r="S39" i="2"/>
  <c r="R39" i="2"/>
  <c r="Q39" i="2"/>
  <c r="P39" i="2"/>
  <c r="O39" i="2"/>
  <c r="N39" i="2"/>
  <c r="M39" i="2"/>
  <c r="L39" i="2"/>
  <c r="K39" i="2"/>
  <c r="H39" i="2"/>
  <c r="BK39" i="2" s="1"/>
  <c r="AI39" i="2"/>
  <c r="BM38" i="2"/>
  <c r="BL38" i="2"/>
  <c r="BK38" i="2"/>
  <c r="BJ38" i="2"/>
  <c r="BI38" i="2"/>
  <c r="BH38" i="2"/>
  <c r="BG38" i="2"/>
  <c r="BF38" i="2"/>
  <c r="BE38" i="2"/>
  <c r="BD38" i="2"/>
  <c r="BC38" i="2"/>
  <c r="BB38" i="2"/>
  <c r="BA38" i="2"/>
  <c r="AZ38" i="2"/>
  <c r="AY38" i="2"/>
  <c r="AX38" i="2"/>
  <c r="AV38" i="2"/>
  <c r="AU38" i="2"/>
  <c r="AT38" i="2"/>
  <c r="AS38" i="2"/>
  <c r="AR38" i="2"/>
  <c r="AQ38" i="2"/>
  <c r="AP38" i="2"/>
  <c r="AO38" i="2"/>
  <c r="AM38" i="2"/>
  <c r="AK38" i="2"/>
  <c r="AJ38" i="2"/>
  <c r="AI38" i="2"/>
  <c r="AH38" i="2"/>
  <c r="AG38" i="2"/>
  <c r="AF38" i="2"/>
  <c r="AE38" i="2"/>
  <c r="AD38" i="2"/>
  <c r="AC38" i="2"/>
  <c r="AB38" i="2"/>
  <c r="AA38" i="2"/>
  <c r="Z38" i="2"/>
  <c r="Y38" i="2"/>
  <c r="X38" i="2"/>
  <c r="W38" i="2"/>
  <c r="V38" i="2"/>
  <c r="T38" i="2"/>
  <c r="S38" i="2"/>
  <c r="R38" i="2"/>
  <c r="Q38" i="2"/>
  <c r="P38" i="2"/>
  <c r="O38" i="2"/>
  <c r="N38" i="2"/>
  <c r="M38" i="2"/>
  <c r="K38" i="2"/>
  <c r="H38" i="2"/>
  <c r="AN38" i="2" s="1"/>
  <c r="L38" i="2"/>
  <c r="BM37" i="2"/>
  <c r="BL37" i="2"/>
  <c r="BK37" i="2"/>
  <c r="BJ37" i="2"/>
  <c r="BI37" i="2"/>
  <c r="BH37" i="2"/>
  <c r="BG37" i="2"/>
  <c r="BF37" i="2"/>
  <c r="BE37" i="2"/>
  <c r="BD37" i="2"/>
  <c r="BC37" i="2"/>
  <c r="BB37" i="2"/>
  <c r="BA37" i="2"/>
  <c r="AZ37" i="2"/>
  <c r="AY37" i="2"/>
  <c r="AX37" i="2"/>
  <c r="AV37" i="2"/>
  <c r="AU37" i="2"/>
  <c r="AT37" i="2"/>
  <c r="AS37" i="2"/>
  <c r="AR37" i="2"/>
  <c r="AQ37" i="2"/>
  <c r="AO37" i="2"/>
  <c r="AN37" i="2"/>
  <c r="AM37" i="2"/>
  <c r="AK37" i="2"/>
  <c r="AJ37" i="2"/>
  <c r="AI37" i="2"/>
  <c r="AH37" i="2"/>
  <c r="AG37" i="2"/>
  <c r="AF37" i="2"/>
  <c r="AE37" i="2"/>
  <c r="AD37" i="2"/>
  <c r="AC37" i="2"/>
  <c r="AB37" i="2"/>
  <c r="AA37" i="2"/>
  <c r="Z37" i="2"/>
  <c r="Y37" i="2"/>
  <c r="X37" i="2"/>
  <c r="W37" i="2"/>
  <c r="V37" i="2"/>
  <c r="T37" i="2"/>
  <c r="S37" i="2"/>
  <c r="R37" i="2"/>
  <c r="Q37" i="2"/>
  <c r="P37" i="2"/>
  <c r="O37" i="2"/>
  <c r="M37" i="2"/>
  <c r="L37" i="2"/>
  <c r="K37" i="2"/>
  <c r="H37" i="2"/>
  <c r="AP37" i="2" s="1"/>
  <c r="N37" i="2"/>
  <c r="BM36" i="2"/>
  <c r="BL36" i="2"/>
  <c r="BK36" i="2"/>
  <c r="BJ36" i="2"/>
  <c r="BI36" i="2"/>
  <c r="BH36" i="2"/>
  <c r="BG36" i="2"/>
  <c r="BF36" i="2"/>
  <c r="BE36" i="2"/>
  <c r="BD36" i="2"/>
  <c r="BB36" i="2"/>
  <c r="BA36" i="2"/>
  <c r="AZ36" i="2"/>
  <c r="AY36" i="2"/>
  <c r="AX36" i="2"/>
  <c r="AV36" i="2"/>
  <c r="AU36" i="2"/>
  <c r="AT36" i="2"/>
  <c r="AS36" i="2"/>
  <c r="AR36" i="2"/>
  <c r="AQ36" i="2"/>
  <c r="AP36" i="2"/>
  <c r="AO36" i="2"/>
  <c r="AN36" i="2"/>
  <c r="AM36" i="2"/>
  <c r="AK36" i="2"/>
  <c r="AJ36" i="2"/>
  <c r="AI36" i="2"/>
  <c r="AH36" i="2"/>
  <c r="AG36" i="2"/>
  <c r="AF36" i="2"/>
  <c r="AE36" i="2"/>
  <c r="AD36" i="2"/>
  <c r="AC36" i="2"/>
  <c r="AB36" i="2"/>
  <c r="Z36" i="2"/>
  <c r="Y36" i="2"/>
  <c r="X36" i="2"/>
  <c r="W36" i="2"/>
  <c r="V36" i="2"/>
  <c r="T36" i="2"/>
  <c r="S36" i="2"/>
  <c r="R36" i="2"/>
  <c r="Q36" i="2"/>
  <c r="P36" i="2"/>
  <c r="O36" i="2"/>
  <c r="N36" i="2"/>
  <c r="M36" i="2"/>
  <c r="L36" i="2"/>
  <c r="K36" i="2"/>
  <c r="H36" i="2"/>
  <c r="BC36" i="2" s="1"/>
  <c r="AA36" i="2"/>
  <c r="BM35" i="2"/>
  <c r="BL35" i="2"/>
  <c r="BK35" i="2"/>
  <c r="BJ35" i="2"/>
  <c r="BI35" i="2"/>
  <c r="BH35" i="2"/>
  <c r="BG35" i="2"/>
  <c r="BF35" i="2"/>
  <c r="BE35" i="2"/>
  <c r="BD35" i="2"/>
  <c r="BC35" i="2"/>
  <c r="BB35" i="2"/>
  <c r="BA35" i="2"/>
  <c r="AZ35" i="2"/>
  <c r="AY35" i="2"/>
  <c r="AW35" i="2"/>
  <c r="AU35" i="2"/>
  <c r="AT35" i="2"/>
  <c r="AS35" i="2"/>
  <c r="AR35" i="2"/>
  <c r="AQ35" i="2"/>
  <c r="AP35" i="2"/>
  <c r="AO35" i="2"/>
  <c r="AN35" i="2"/>
  <c r="AM35" i="2"/>
  <c r="AK35" i="2"/>
  <c r="AJ35" i="2"/>
  <c r="AI35" i="2"/>
  <c r="AH35" i="2"/>
  <c r="AG35" i="2"/>
  <c r="AF35" i="2"/>
  <c r="AE35" i="2"/>
  <c r="AD35" i="2"/>
  <c r="AC35" i="2"/>
  <c r="AB35" i="2"/>
  <c r="AA35" i="2"/>
  <c r="Z35" i="2"/>
  <c r="Y35" i="2"/>
  <c r="X35" i="2"/>
  <c r="W35" i="2"/>
  <c r="U35" i="2"/>
  <c r="S35" i="2"/>
  <c r="R35" i="2"/>
  <c r="Q35" i="2"/>
  <c r="P35" i="2"/>
  <c r="O35" i="2"/>
  <c r="N35" i="2"/>
  <c r="M35" i="2"/>
  <c r="L35" i="2"/>
  <c r="K35" i="2"/>
  <c r="H35" i="2"/>
  <c r="AX35" i="2" s="1"/>
  <c r="V35" i="2"/>
  <c r="BM34" i="2"/>
  <c r="BL34" i="2"/>
  <c r="BK34" i="2"/>
  <c r="BJ34" i="2"/>
  <c r="BI34" i="2"/>
  <c r="BH34" i="2"/>
  <c r="BG34" i="2"/>
  <c r="BF34" i="2"/>
  <c r="BE34" i="2"/>
  <c r="BD34" i="2"/>
  <c r="BC34" i="2"/>
  <c r="BB34" i="2"/>
  <c r="BA34" i="2"/>
  <c r="AZ34" i="2"/>
  <c r="AY34" i="2"/>
  <c r="AX34" i="2"/>
  <c r="AW34" i="2"/>
  <c r="AU34" i="2"/>
  <c r="AT34" i="2"/>
  <c r="AR34" i="2"/>
  <c r="AQ34" i="2"/>
  <c r="AP34" i="2"/>
  <c r="AO34" i="2"/>
  <c r="AN34" i="2"/>
  <c r="AM34" i="2"/>
  <c r="AK34" i="2"/>
  <c r="AJ34" i="2"/>
  <c r="AI34" i="2"/>
  <c r="AH34" i="2"/>
  <c r="AG34" i="2"/>
  <c r="AF34" i="2"/>
  <c r="AE34" i="2"/>
  <c r="AD34" i="2"/>
  <c r="AC34" i="2"/>
  <c r="AB34" i="2"/>
  <c r="AA34" i="2"/>
  <c r="Z34" i="2"/>
  <c r="Y34" i="2"/>
  <c r="X34" i="2"/>
  <c r="W34" i="2"/>
  <c r="V34" i="2"/>
  <c r="U34" i="2"/>
  <c r="T34" i="2"/>
  <c r="S34" i="2"/>
  <c r="R34" i="2"/>
  <c r="P34" i="2"/>
  <c r="O34" i="2"/>
  <c r="N34" i="2"/>
  <c r="M34" i="2"/>
  <c r="L34" i="2"/>
  <c r="K34" i="2"/>
  <c r="H34" i="2"/>
  <c r="AS34" i="2" s="1"/>
  <c r="Q34" i="2"/>
  <c r="BM33" i="2"/>
  <c r="BL33" i="2"/>
  <c r="BK33" i="2"/>
  <c r="BJ33" i="2"/>
  <c r="BI33" i="2"/>
  <c r="BH33" i="2"/>
  <c r="BG33" i="2"/>
  <c r="BF33" i="2"/>
  <c r="BE33" i="2"/>
  <c r="BD33" i="2"/>
  <c r="BC33" i="2"/>
  <c r="BB33" i="2"/>
  <c r="BA33" i="2"/>
  <c r="AZ33" i="2"/>
  <c r="AY33" i="2"/>
  <c r="AX33" i="2"/>
  <c r="AW33" i="2"/>
  <c r="AU33" i="2"/>
  <c r="AS33" i="2"/>
  <c r="AR33" i="2"/>
  <c r="AQ33" i="2"/>
  <c r="AP33" i="2"/>
  <c r="AO33" i="2"/>
  <c r="AN33" i="2"/>
  <c r="AM33" i="2"/>
  <c r="AK33" i="2"/>
  <c r="AJ33" i="2"/>
  <c r="AI33" i="2"/>
  <c r="AH33" i="2"/>
  <c r="AG33" i="2"/>
  <c r="AF33" i="2"/>
  <c r="AE33" i="2"/>
  <c r="AD33" i="2"/>
  <c r="AC33" i="2"/>
  <c r="AB33" i="2"/>
  <c r="AA33" i="2"/>
  <c r="Z33" i="2"/>
  <c r="Y33" i="2"/>
  <c r="X33" i="2"/>
  <c r="W33" i="2"/>
  <c r="V33" i="2"/>
  <c r="U33" i="2"/>
  <c r="T33" i="2"/>
  <c r="S33" i="2"/>
  <c r="Q33" i="2"/>
  <c r="P33" i="2"/>
  <c r="O33" i="2"/>
  <c r="N33" i="2"/>
  <c r="M33" i="2"/>
  <c r="L33" i="2"/>
  <c r="K33" i="2"/>
  <c r="H33" i="2"/>
  <c r="AT33" i="2" s="1"/>
  <c r="R33" i="2"/>
  <c r="BM32" i="2"/>
  <c r="BL32" i="2"/>
  <c r="BK32" i="2"/>
  <c r="BJ32" i="2"/>
  <c r="BI32" i="2"/>
  <c r="BH32" i="2"/>
  <c r="BG32" i="2"/>
  <c r="BF32" i="2"/>
  <c r="BD32" i="2"/>
  <c r="BC32" i="2"/>
  <c r="BB32" i="2"/>
  <c r="BA32" i="2"/>
  <c r="AZ32" i="2"/>
  <c r="AY32" i="2"/>
  <c r="AX32" i="2"/>
  <c r="AW32" i="2"/>
  <c r="AU32" i="2"/>
  <c r="AT32" i="2"/>
  <c r="AS32" i="2"/>
  <c r="AR32" i="2"/>
  <c r="AQ32" i="2"/>
  <c r="AP32" i="2"/>
  <c r="AO32" i="2"/>
  <c r="AN32" i="2"/>
  <c r="AM32" i="2"/>
  <c r="AK32" i="2"/>
  <c r="AJ32" i="2"/>
  <c r="AI32" i="2"/>
  <c r="AH32" i="2"/>
  <c r="AG32" i="2"/>
  <c r="AF32" i="2"/>
  <c r="AE32" i="2"/>
  <c r="AD32" i="2"/>
  <c r="AB32" i="2"/>
  <c r="AA32" i="2"/>
  <c r="Z32" i="2"/>
  <c r="Y32" i="2"/>
  <c r="X32" i="2"/>
  <c r="W32" i="2"/>
  <c r="V32" i="2"/>
  <c r="U32" i="2"/>
  <c r="S32" i="2"/>
  <c r="R32" i="2"/>
  <c r="Q32" i="2"/>
  <c r="P32" i="2"/>
  <c r="O32" i="2"/>
  <c r="N32" i="2"/>
  <c r="M32" i="2"/>
  <c r="L32" i="2"/>
  <c r="K32" i="2"/>
  <c r="H32" i="2"/>
  <c r="BE32" i="2" s="1"/>
  <c r="AC32" i="2"/>
  <c r="BM31" i="2"/>
  <c r="BL31" i="2"/>
  <c r="BK31" i="2"/>
  <c r="BJ31" i="2"/>
  <c r="BI31" i="2"/>
  <c r="BH31" i="2"/>
  <c r="BG31" i="2"/>
  <c r="BF31" i="2"/>
  <c r="BE31" i="2"/>
  <c r="BD31" i="2"/>
  <c r="BC31" i="2"/>
  <c r="BB31" i="2"/>
  <c r="BA31" i="2"/>
  <c r="AZ31" i="2"/>
  <c r="AY31" i="2"/>
  <c r="AX31" i="2"/>
  <c r="AW31" i="2"/>
  <c r="AV31" i="2"/>
  <c r="AT31" i="2"/>
  <c r="AS31" i="2"/>
  <c r="AQ31" i="2"/>
  <c r="AP31" i="2"/>
  <c r="AO31" i="2"/>
  <c r="AN31" i="2"/>
  <c r="AM31" i="2"/>
  <c r="AK31" i="2"/>
  <c r="AJ31" i="2"/>
  <c r="AI31" i="2"/>
  <c r="AH31" i="2"/>
  <c r="AG31" i="2"/>
  <c r="AF31" i="2"/>
  <c r="AE31" i="2"/>
  <c r="AD31" i="2"/>
  <c r="AC31" i="2"/>
  <c r="AB31" i="2"/>
  <c r="AA31" i="2"/>
  <c r="Z31" i="2"/>
  <c r="Y31" i="2"/>
  <c r="X31" i="2"/>
  <c r="W31" i="2"/>
  <c r="V31" i="2"/>
  <c r="U31" i="2"/>
  <c r="T31" i="2"/>
  <c r="R31" i="2"/>
  <c r="Q31" i="2"/>
  <c r="O31" i="2"/>
  <c r="N31" i="2"/>
  <c r="M31" i="2"/>
  <c r="L31" i="2"/>
  <c r="K31" i="2"/>
  <c r="H31" i="2"/>
  <c r="AR31" i="2" s="1"/>
  <c r="P31" i="2"/>
  <c r="BM30" i="2"/>
  <c r="BL30" i="2"/>
  <c r="BK30" i="2"/>
  <c r="BJ30" i="2"/>
  <c r="BI30" i="2"/>
  <c r="BH30" i="2"/>
  <c r="BG30" i="2"/>
  <c r="BF30" i="2"/>
  <c r="BE30" i="2"/>
  <c r="BD30" i="2"/>
  <c r="BC30" i="2"/>
  <c r="BB30" i="2"/>
  <c r="BA30" i="2"/>
  <c r="AZ30" i="2"/>
  <c r="AY30" i="2"/>
  <c r="AX30" i="2"/>
  <c r="AW30" i="2"/>
  <c r="AV30" i="2"/>
  <c r="AT30" i="2"/>
  <c r="AS30" i="2"/>
  <c r="AQ30" i="2"/>
  <c r="AP30" i="2"/>
  <c r="AO30" i="2"/>
  <c r="AN30" i="2"/>
  <c r="AM30" i="2"/>
  <c r="AK30" i="2"/>
  <c r="AJ30" i="2"/>
  <c r="AI30" i="2"/>
  <c r="AH30" i="2"/>
  <c r="AG30" i="2"/>
  <c r="AF30" i="2"/>
  <c r="AE30" i="2"/>
  <c r="AD30" i="2"/>
  <c r="AC30" i="2"/>
  <c r="AB30" i="2"/>
  <c r="AA30" i="2"/>
  <c r="Z30" i="2"/>
  <c r="Y30" i="2"/>
  <c r="X30" i="2"/>
  <c r="W30" i="2"/>
  <c r="V30" i="2"/>
  <c r="U30" i="2"/>
  <c r="T30" i="2"/>
  <c r="S30" i="2"/>
  <c r="R30" i="2"/>
  <c r="Q30" i="2"/>
  <c r="O30" i="2"/>
  <c r="N30" i="2"/>
  <c r="M30" i="2"/>
  <c r="L30" i="2"/>
  <c r="K30" i="2"/>
  <c r="H30" i="2"/>
  <c r="AR30" i="2" s="1"/>
  <c r="P30" i="2"/>
  <c r="BM29" i="2"/>
  <c r="BL29" i="2"/>
  <c r="BK29" i="2"/>
  <c r="BJ29" i="2"/>
  <c r="BI29" i="2"/>
  <c r="BH29" i="2"/>
  <c r="BG29" i="2"/>
  <c r="BF29" i="2"/>
  <c r="BE29" i="2"/>
  <c r="BC29" i="2"/>
  <c r="BB29" i="2"/>
  <c r="BA29" i="2"/>
  <c r="AZ29" i="2"/>
  <c r="AY29" i="2"/>
  <c r="AX29" i="2"/>
  <c r="AW29" i="2"/>
  <c r="AV29" i="2"/>
  <c r="AT29" i="2"/>
  <c r="AS29" i="2"/>
  <c r="AR29" i="2"/>
  <c r="AQ29" i="2"/>
  <c r="AP29" i="2"/>
  <c r="AO29" i="2"/>
  <c r="AN29" i="2"/>
  <c r="AM29" i="2"/>
  <c r="AK29" i="2"/>
  <c r="AJ29" i="2"/>
  <c r="AI29" i="2"/>
  <c r="AH29" i="2"/>
  <c r="AG29" i="2"/>
  <c r="AF29" i="2"/>
  <c r="AE29" i="2"/>
  <c r="AD29" i="2"/>
  <c r="AC29" i="2"/>
  <c r="AA29" i="2"/>
  <c r="Z29" i="2"/>
  <c r="Y29" i="2"/>
  <c r="X29" i="2"/>
  <c r="W29" i="2"/>
  <c r="V29" i="2"/>
  <c r="U29" i="2"/>
  <c r="T29" i="2"/>
  <c r="S29" i="2"/>
  <c r="R29" i="2"/>
  <c r="Q29" i="2"/>
  <c r="P29" i="2"/>
  <c r="O29" i="2"/>
  <c r="N29" i="2"/>
  <c r="M29" i="2"/>
  <c r="L29" i="2"/>
  <c r="K29" i="2"/>
  <c r="H29" i="2"/>
  <c r="BD29" i="2" s="1"/>
  <c r="AB29" i="2"/>
  <c r="BM28" i="2"/>
  <c r="BL28" i="2"/>
  <c r="BK28" i="2"/>
  <c r="BJ28" i="2"/>
  <c r="BI28" i="2"/>
  <c r="BH28" i="2"/>
  <c r="BG28" i="2"/>
  <c r="BF28" i="2"/>
  <c r="BE28" i="2"/>
  <c r="BD28" i="2"/>
  <c r="BC28" i="2"/>
  <c r="BB28" i="2"/>
  <c r="BA28" i="2"/>
  <c r="AZ28" i="2"/>
  <c r="AY28" i="2"/>
  <c r="AX28" i="2"/>
  <c r="AW28" i="2"/>
  <c r="AT28" i="2"/>
  <c r="AS28" i="2"/>
  <c r="AR28" i="2"/>
  <c r="AQ28" i="2"/>
  <c r="AP28" i="2"/>
  <c r="AO28" i="2"/>
  <c r="AN28" i="2"/>
  <c r="AM28" i="2"/>
  <c r="AK28" i="2"/>
  <c r="AJ28" i="2"/>
  <c r="AI28" i="2"/>
  <c r="AH28" i="2"/>
  <c r="AG28" i="2"/>
  <c r="AF28" i="2"/>
  <c r="AE28" i="2"/>
  <c r="AD28" i="2"/>
  <c r="AC28" i="2"/>
  <c r="AB28" i="2"/>
  <c r="AA28" i="2"/>
  <c r="Z28" i="2"/>
  <c r="Y28" i="2"/>
  <c r="X28" i="2"/>
  <c r="W28" i="2"/>
  <c r="V28" i="2"/>
  <c r="U28" i="2"/>
  <c r="R28" i="2"/>
  <c r="Q28" i="2"/>
  <c r="P28" i="2"/>
  <c r="O28" i="2"/>
  <c r="N28" i="2"/>
  <c r="M28" i="2"/>
  <c r="L28" i="2"/>
  <c r="K28" i="2"/>
  <c r="H28" i="2"/>
  <c r="AV28" i="2" s="1"/>
  <c r="T28" i="2"/>
  <c r="BM27" i="2"/>
  <c r="BL27" i="2"/>
  <c r="BK27" i="2"/>
  <c r="BJ27" i="2"/>
  <c r="BI27" i="2"/>
  <c r="BH27" i="2"/>
  <c r="BG27" i="2"/>
  <c r="BF27" i="2"/>
  <c r="BE27" i="2"/>
  <c r="BD27" i="2"/>
  <c r="BC27" i="2"/>
  <c r="BB27" i="2"/>
  <c r="BA27" i="2"/>
  <c r="AY27" i="2"/>
  <c r="AX27" i="2"/>
  <c r="AW27" i="2"/>
  <c r="AV27" i="2"/>
  <c r="AT27" i="2"/>
  <c r="AS27" i="2"/>
  <c r="AR27" i="2"/>
  <c r="AQ27" i="2"/>
  <c r="AP27" i="2"/>
  <c r="AO27" i="2"/>
  <c r="AN27" i="2"/>
  <c r="AM27" i="2"/>
  <c r="AK27" i="2"/>
  <c r="AJ27" i="2"/>
  <c r="AI27" i="2"/>
  <c r="AH27" i="2"/>
  <c r="AG27" i="2"/>
  <c r="AF27" i="2"/>
  <c r="AE27" i="2"/>
  <c r="AD27" i="2"/>
  <c r="AC27" i="2"/>
  <c r="AB27" i="2"/>
  <c r="AA27" i="2"/>
  <c r="Z27" i="2"/>
  <c r="Y27" i="2"/>
  <c r="W27" i="2"/>
  <c r="V27" i="2"/>
  <c r="U27" i="2"/>
  <c r="T27" i="2"/>
  <c r="R27" i="2"/>
  <c r="Q27" i="2"/>
  <c r="P27" i="2"/>
  <c r="O27" i="2"/>
  <c r="N27" i="2"/>
  <c r="M27" i="2"/>
  <c r="L27" i="2"/>
  <c r="K27" i="2"/>
  <c r="H27" i="2"/>
  <c r="AZ27" i="2" s="1"/>
  <c r="X27" i="2"/>
  <c r="BM26" i="2"/>
  <c r="BL26" i="2"/>
  <c r="BK26" i="2"/>
  <c r="BJ26" i="2"/>
  <c r="BI26" i="2"/>
  <c r="BH26" i="2"/>
  <c r="BG26" i="2"/>
  <c r="BF26" i="2"/>
  <c r="BE26" i="2"/>
  <c r="BD26" i="2"/>
  <c r="BC26" i="2"/>
  <c r="BB26" i="2"/>
  <c r="BA26" i="2"/>
  <c r="AZ26" i="2"/>
  <c r="AY26" i="2"/>
  <c r="AX26" i="2"/>
  <c r="AW26" i="2"/>
  <c r="AV26" i="2"/>
  <c r="AT26" i="2"/>
  <c r="AS26" i="2"/>
  <c r="AR26" i="2"/>
  <c r="AP26" i="2"/>
  <c r="AO26" i="2"/>
  <c r="AN26" i="2"/>
  <c r="AM26" i="2"/>
  <c r="AK26" i="2"/>
  <c r="AJ26" i="2"/>
  <c r="AI26" i="2"/>
  <c r="AH26" i="2"/>
  <c r="AG26" i="2"/>
  <c r="AF26" i="2"/>
  <c r="AE26" i="2"/>
  <c r="AD26" i="2"/>
  <c r="AC26" i="2"/>
  <c r="AB26" i="2"/>
  <c r="AA26" i="2"/>
  <c r="Z26" i="2"/>
  <c r="Y26" i="2"/>
  <c r="X26" i="2"/>
  <c r="W26" i="2"/>
  <c r="V26" i="2"/>
  <c r="U26" i="2"/>
  <c r="T26" i="2"/>
  <c r="S26" i="2"/>
  <c r="R26" i="2"/>
  <c r="Q26" i="2"/>
  <c r="P26" i="2"/>
  <c r="N26" i="2"/>
  <c r="M26" i="2"/>
  <c r="L26" i="2"/>
  <c r="K26" i="2"/>
  <c r="H26" i="2"/>
  <c r="AQ26" i="2" s="1"/>
  <c r="O26" i="2"/>
  <c r="BM25" i="2"/>
  <c r="BL25" i="2"/>
  <c r="BK25" i="2"/>
  <c r="BJ25" i="2"/>
  <c r="BI25" i="2"/>
  <c r="BH25" i="2"/>
  <c r="BG25" i="2"/>
  <c r="BF25" i="2"/>
  <c r="BE25" i="2"/>
  <c r="BD25" i="2"/>
  <c r="BC25" i="2"/>
  <c r="BB25" i="2"/>
  <c r="BA25" i="2"/>
  <c r="AZ25" i="2"/>
  <c r="AY25" i="2"/>
  <c r="AW25" i="2"/>
  <c r="AV25" i="2"/>
  <c r="AT25" i="2"/>
  <c r="AS25" i="2"/>
  <c r="AR25" i="2"/>
  <c r="AQ25" i="2"/>
  <c r="AP25" i="2"/>
  <c r="AO25" i="2"/>
  <c r="AN25" i="2"/>
  <c r="AM25" i="2"/>
  <c r="AK25" i="2"/>
  <c r="AJ25" i="2"/>
  <c r="AI25" i="2"/>
  <c r="AH25" i="2"/>
  <c r="AG25" i="2"/>
  <c r="AF25" i="2"/>
  <c r="AE25" i="2"/>
  <c r="AD25" i="2"/>
  <c r="AC25" i="2"/>
  <c r="AB25" i="2"/>
  <c r="AA25" i="2"/>
  <c r="Z25" i="2"/>
  <c r="Y25" i="2"/>
  <c r="X25" i="2"/>
  <c r="W25" i="2"/>
  <c r="U25" i="2"/>
  <c r="T25" i="2"/>
  <c r="S25" i="2"/>
  <c r="R25" i="2"/>
  <c r="Q25" i="2"/>
  <c r="P25" i="2"/>
  <c r="O25" i="2"/>
  <c r="N25" i="2"/>
  <c r="M25" i="2"/>
  <c r="L25" i="2"/>
  <c r="K25" i="2"/>
  <c r="H25" i="2"/>
  <c r="AX25" i="2" s="1"/>
  <c r="V25" i="2"/>
  <c r="BM24" i="2"/>
  <c r="BL24" i="2"/>
  <c r="BK24" i="2"/>
  <c r="BJ24" i="2"/>
  <c r="BI24" i="2"/>
  <c r="BH24" i="2"/>
  <c r="BG24" i="2"/>
  <c r="BF24" i="2"/>
  <c r="BE24" i="2"/>
  <c r="BD24" i="2"/>
  <c r="BC24" i="2"/>
  <c r="BB24" i="2"/>
  <c r="BA24" i="2"/>
  <c r="AZ24" i="2"/>
  <c r="AY24" i="2"/>
  <c r="AX24" i="2"/>
  <c r="AW24" i="2"/>
  <c r="AV24" i="2"/>
  <c r="AU24" i="2"/>
  <c r="AS24" i="2"/>
  <c r="AR24" i="2"/>
  <c r="AQ24" i="2"/>
  <c r="AP24" i="2"/>
  <c r="AO24" i="2"/>
  <c r="AN24" i="2"/>
  <c r="AM24" i="2"/>
  <c r="AK24" i="2"/>
  <c r="AJ24" i="2"/>
  <c r="AI24" i="2"/>
  <c r="AH24" i="2"/>
  <c r="AG24" i="2"/>
  <c r="AF24" i="2"/>
  <c r="AE24" i="2"/>
  <c r="AD24" i="2"/>
  <c r="AC24" i="2"/>
  <c r="AB24" i="2"/>
  <c r="AA24" i="2"/>
  <c r="Z24" i="2"/>
  <c r="Y24" i="2"/>
  <c r="X24" i="2"/>
  <c r="W24" i="2"/>
  <c r="V24" i="2"/>
  <c r="U24" i="2"/>
  <c r="T24" i="2"/>
  <c r="S24" i="2"/>
  <c r="Q24" i="2"/>
  <c r="P24" i="2"/>
  <c r="O24" i="2"/>
  <c r="N24" i="2"/>
  <c r="M24" i="2"/>
  <c r="L24" i="2"/>
  <c r="K24" i="2"/>
  <c r="H24" i="2"/>
  <c r="AT24" i="2" s="1"/>
  <c r="R24" i="2"/>
  <c r="BM23" i="2"/>
  <c r="BL23" i="2"/>
  <c r="BK23" i="2"/>
  <c r="BJ23" i="2"/>
  <c r="BI23" i="2"/>
  <c r="BH23" i="2"/>
  <c r="BG23" i="2"/>
  <c r="BF23" i="2"/>
  <c r="BE23" i="2"/>
  <c r="BD23" i="2"/>
  <c r="BC23" i="2"/>
  <c r="BB23" i="2"/>
  <c r="BA23" i="2"/>
  <c r="AZ23" i="2"/>
  <c r="AY23" i="2"/>
  <c r="AW23" i="2"/>
  <c r="AV23" i="2"/>
  <c r="AU23" i="2"/>
  <c r="AS23" i="2"/>
  <c r="AR23" i="2"/>
  <c r="AQ23" i="2"/>
  <c r="AP23" i="2"/>
  <c r="AO23" i="2"/>
  <c r="AN23" i="2"/>
  <c r="AM23" i="2"/>
  <c r="AK23" i="2"/>
  <c r="AJ23" i="2"/>
  <c r="AI23" i="2"/>
  <c r="AH23" i="2"/>
  <c r="AG23" i="2"/>
  <c r="AF23" i="2"/>
  <c r="AE23" i="2"/>
  <c r="AD23" i="2"/>
  <c r="AC23" i="2"/>
  <c r="AB23" i="2"/>
  <c r="AA23" i="2"/>
  <c r="Z23" i="2"/>
  <c r="Y23" i="2"/>
  <c r="X23" i="2"/>
  <c r="W23" i="2"/>
  <c r="U23" i="2"/>
  <c r="T23" i="2"/>
  <c r="S23" i="2"/>
  <c r="Q23" i="2"/>
  <c r="P23" i="2"/>
  <c r="O23" i="2"/>
  <c r="N23" i="2"/>
  <c r="M23" i="2"/>
  <c r="L23" i="2"/>
  <c r="K23" i="2"/>
  <c r="H23" i="2"/>
  <c r="AX23" i="2" s="1"/>
  <c r="V23" i="2"/>
  <c r="BM22" i="2"/>
  <c r="BL22" i="2"/>
  <c r="BK22" i="2"/>
  <c r="BJ22" i="2"/>
  <c r="BI22" i="2"/>
  <c r="BH22" i="2"/>
  <c r="BG22" i="2"/>
  <c r="BF22" i="2"/>
  <c r="BE22" i="2"/>
  <c r="BC22" i="2"/>
  <c r="BB22" i="2"/>
  <c r="BA22" i="2"/>
  <c r="AZ22" i="2"/>
  <c r="AY22" i="2"/>
  <c r="AX22" i="2"/>
  <c r="AW22" i="2"/>
  <c r="AV22" i="2"/>
  <c r="AU22" i="2"/>
  <c r="AT22" i="2"/>
  <c r="AR22" i="2"/>
  <c r="AQ22" i="2"/>
  <c r="AP22" i="2"/>
  <c r="AO22" i="2"/>
  <c r="AN22" i="2"/>
  <c r="AM22" i="2"/>
  <c r="AK22" i="2"/>
  <c r="AJ22" i="2"/>
  <c r="AI22" i="2"/>
  <c r="AH22" i="2"/>
  <c r="AG22" i="2"/>
  <c r="AF22" i="2"/>
  <c r="AE22" i="2"/>
  <c r="AD22" i="2"/>
  <c r="AC22" i="2"/>
  <c r="AA22" i="2"/>
  <c r="Z22" i="2"/>
  <c r="Y22" i="2"/>
  <c r="X22" i="2"/>
  <c r="W22" i="2"/>
  <c r="V22" i="2"/>
  <c r="U22" i="2"/>
  <c r="T22" i="2"/>
  <c r="S22" i="2"/>
  <c r="R22" i="2"/>
  <c r="P22" i="2"/>
  <c r="O22" i="2"/>
  <c r="N22" i="2"/>
  <c r="M22" i="2"/>
  <c r="L22" i="2"/>
  <c r="K22" i="2"/>
  <c r="H22" i="2"/>
  <c r="BD22" i="2" s="1"/>
  <c r="AB22" i="2"/>
  <c r="BL21" i="2"/>
  <c r="BK21" i="2"/>
  <c r="BJ21" i="2"/>
  <c r="BI21" i="2"/>
  <c r="BH21" i="2"/>
  <c r="BG21" i="2"/>
  <c r="BF21" i="2"/>
  <c r="BE21" i="2"/>
  <c r="BD21" i="2"/>
  <c r="BC21" i="2"/>
  <c r="BB21" i="2"/>
  <c r="BA21" i="2"/>
  <c r="AZ21" i="2"/>
  <c r="AY21" i="2"/>
  <c r="AX21" i="2"/>
  <c r="AW21" i="2"/>
  <c r="AV21" i="2"/>
  <c r="AU21" i="2"/>
  <c r="AT21" i="2"/>
  <c r="AR21" i="2"/>
  <c r="AQ21" i="2"/>
  <c r="AP21" i="2"/>
  <c r="AO21" i="2"/>
  <c r="AN21" i="2"/>
  <c r="AM21" i="2"/>
  <c r="AJ21" i="2"/>
  <c r="AI21" i="2"/>
  <c r="AH21" i="2"/>
  <c r="AG21" i="2"/>
  <c r="AF21" i="2"/>
  <c r="AE21" i="2"/>
  <c r="AD21" i="2"/>
  <c r="AC21" i="2"/>
  <c r="AB21" i="2"/>
  <c r="AA21" i="2"/>
  <c r="Z21" i="2"/>
  <c r="Y21" i="2"/>
  <c r="X21" i="2"/>
  <c r="W21" i="2"/>
  <c r="V21" i="2"/>
  <c r="U21" i="2"/>
  <c r="T21" i="2"/>
  <c r="S21" i="2"/>
  <c r="R21" i="2"/>
  <c r="P21" i="2"/>
  <c r="O21" i="2"/>
  <c r="N21" i="2"/>
  <c r="M21" i="2"/>
  <c r="L21" i="2"/>
  <c r="K21" i="2"/>
  <c r="H21" i="2"/>
  <c r="BM21" i="2" s="1"/>
  <c r="AK21" i="2"/>
  <c r="BM20" i="2"/>
  <c r="BL20" i="2"/>
  <c r="BK20" i="2"/>
  <c r="BJ20" i="2"/>
  <c r="BI20" i="2"/>
  <c r="BH20" i="2"/>
  <c r="BG20" i="2"/>
  <c r="BF20" i="2"/>
  <c r="BE20" i="2"/>
  <c r="BD20" i="2"/>
  <c r="BC20" i="2"/>
  <c r="BB20" i="2"/>
  <c r="BA20" i="2"/>
  <c r="AZ20" i="2"/>
  <c r="AY20" i="2"/>
  <c r="AW20" i="2"/>
  <c r="AV20" i="2"/>
  <c r="AU20" i="2"/>
  <c r="AT20" i="2"/>
  <c r="AR20" i="2"/>
  <c r="AQ20" i="2"/>
  <c r="AP20" i="2"/>
  <c r="AO20" i="2"/>
  <c r="AN20" i="2"/>
  <c r="AM20" i="2"/>
  <c r="AK20" i="2"/>
  <c r="AJ20" i="2"/>
  <c r="AI20" i="2"/>
  <c r="AH20" i="2"/>
  <c r="AG20" i="2"/>
  <c r="AF20" i="2"/>
  <c r="AE20" i="2"/>
  <c r="AD20" i="2"/>
  <c r="AC20" i="2"/>
  <c r="AB20" i="2"/>
  <c r="AA20" i="2"/>
  <c r="Z20" i="2"/>
  <c r="Y20" i="2"/>
  <c r="X20" i="2"/>
  <c r="W20" i="2"/>
  <c r="U20" i="2"/>
  <c r="T20" i="2"/>
  <c r="S20" i="2"/>
  <c r="R20" i="2"/>
  <c r="P20" i="2"/>
  <c r="O20" i="2"/>
  <c r="N20" i="2"/>
  <c r="M20" i="2"/>
  <c r="L20" i="2"/>
  <c r="K20" i="2"/>
  <c r="H20" i="2"/>
  <c r="AX20" i="2" s="1"/>
  <c r="V20" i="2"/>
  <c r="BM19" i="2"/>
  <c r="BL19" i="2"/>
  <c r="BK19" i="2"/>
  <c r="BJ19" i="2"/>
  <c r="BI19" i="2"/>
  <c r="BH19" i="2"/>
  <c r="BG19" i="2"/>
  <c r="BF19" i="2"/>
  <c r="BE19" i="2"/>
  <c r="BD19" i="2"/>
  <c r="BC19" i="2"/>
  <c r="BB19" i="2"/>
  <c r="BA19" i="2"/>
  <c r="AZ19" i="2"/>
  <c r="AY19" i="2"/>
  <c r="AX19" i="2"/>
  <c r="AW19" i="2"/>
  <c r="AU19" i="2"/>
  <c r="AT19" i="2"/>
  <c r="AS19" i="2"/>
  <c r="AQ19" i="2"/>
  <c r="AP19" i="2"/>
  <c r="AO19" i="2"/>
  <c r="AN19" i="2"/>
  <c r="AM19" i="2"/>
  <c r="AK19" i="2"/>
  <c r="AJ19" i="2"/>
  <c r="AI19" i="2"/>
  <c r="AH19" i="2"/>
  <c r="AG19" i="2"/>
  <c r="AF19" i="2"/>
  <c r="AE19" i="2"/>
  <c r="AD19" i="2"/>
  <c r="AC19" i="2"/>
  <c r="AB19" i="2"/>
  <c r="AA19" i="2"/>
  <c r="Z19" i="2"/>
  <c r="Y19" i="2"/>
  <c r="X19" i="2"/>
  <c r="W19" i="2"/>
  <c r="V19" i="2"/>
  <c r="U19" i="2"/>
  <c r="S19" i="2"/>
  <c r="R19" i="2"/>
  <c r="Q19" i="2"/>
  <c r="P19" i="2"/>
  <c r="O19" i="2"/>
  <c r="N19" i="2"/>
  <c r="M19" i="2"/>
  <c r="L19" i="2"/>
  <c r="K19" i="2"/>
  <c r="H19" i="2"/>
  <c r="AV19" i="2" s="1"/>
  <c r="T19" i="2"/>
  <c r="BM18" i="2"/>
  <c r="BL18" i="2"/>
  <c r="BK18" i="2"/>
  <c r="BJ18" i="2"/>
  <c r="BI18" i="2"/>
  <c r="BH18" i="2"/>
  <c r="BG18" i="2"/>
  <c r="BF18" i="2"/>
  <c r="BE18" i="2"/>
  <c r="BD18" i="2"/>
  <c r="BC18" i="2"/>
  <c r="BB18" i="2"/>
  <c r="BA18" i="2"/>
  <c r="AZ18" i="2"/>
  <c r="AY18" i="2"/>
  <c r="AX18" i="2"/>
  <c r="AW18" i="2"/>
  <c r="AV18" i="2"/>
  <c r="AU18" i="2"/>
  <c r="AT18" i="2"/>
  <c r="AS18" i="2"/>
  <c r="AQ18" i="2"/>
  <c r="AP18" i="2"/>
  <c r="AN18" i="2"/>
  <c r="AM18" i="2"/>
  <c r="AK18" i="2"/>
  <c r="AJ18" i="2"/>
  <c r="AI18" i="2"/>
  <c r="AH18" i="2"/>
  <c r="AG18" i="2"/>
  <c r="AF18" i="2"/>
  <c r="AE18" i="2"/>
  <c r="AD18" i="2"/>
  <c r="AC18" i="2"/>
  <c r="AB18" i="2"/>
  <c r="AA18" i="2"/>
  <c r="Z18" i="2"/>
  <c r="Y18" i="2"/>
  <c r="X18" i="2"/>
  <c r="W18" i="2"/>
  <c r="V18" i="2"/>
  <c r="U18" i="2"/>
  <c r="T18" i="2"/>
  <c r="S18" i="2"/>
  <c r="R18" i="2"/>
  <c r="Q18" i="2"/>
  <c r="O18" i="2"/>
  <c r="N18" i="2"/>
  <c r="L18" i="2"/>
  <c r="K18" i="2"/>
  <c r="H18" i="2"/>
  <c r="AO18" i="2" s="1"/>
  <c r="M18" i="2"/>
  <c r="BM17" i="2"/>
  <c r="BL17" i="2"/>
  <c r="BK17" i="2"/>
  <c r="BJ17" i="2"/>
  <c r="BI17" i="2"/>
  <c r="BH17" i="2"/>
  <c r="BG17" i="2"/>
  <c r="BF17" i="2"/>
  <c r="BE17" i="2"/>
  <c r="BC17" i="2"/>
  <c r="BB17" i="2"/>
  <c r="BA17" i="2"/>
  <c r="AZ17" i="2"/>
  <c r="AY17" i="2"/>
  <c r="AX17" i="2"/>
  <c r="AW17" i="2"/>
  <c r="AV17" i="2"/>
  <c r="AU17" i="2"/>
  <c r="AT17" i="2"/>
  <c r="AS17" i="2"/>
  <c r="AR17" i="2"/>
  <c r="AP17" i="2"/>
  <c r="AO17" i="2"/>
  <c r="AN17" i="2"/>
  <c r="AM17" i="2"/>
  <c r="AK17" i="2"/>
  <c r="AJ17" i="2"/>
  <c r="AI17" i="2"/>
  <c r="AH17" i="2"/>
  <c r="AG17" i="2"/>
  <c r="AF17" i="2"/>
  <c r="AE17" i="2"/>
  <c r="AD17" i="2"/>
  <c r="AC17" i="2"/>
  <c r="AA17" i="2"/>
  <c r="Z17" i="2"/>
  <c r="Y17" i="2"/>
  <c r="X17" i="2"/>
  <c r="W17" i="2"/>
  <c r="V17" i="2"/>
  <c r="U17" i="2"/>
  <c r="T17" i="2"/>
  <c r="S17" i="2"/>
  <c r="R17" i="2"/>
  <c r="Q17" i="2"/>
  <c r="P17" i="2"/>
  <c r="N17" i="2"/>
  <c r="M17" i="2"/>
  <c r="L17" i="2"/>
  <c r="K17" i="2"/>
  <c r="H17" i="2"/>
  <c r="BD17" i="2" s="1"/>
  <c r="AB17" i="2"/>
  <c r="BM16" i="2"/>
  <c r="BL16" i="2"/>
  <c r="BK16" i="2"/>
  <c r="BJ16" i="2"/>
  <c r="BI16" i="2"/>
  <c r="BH16" i="2"/>
  <c r="BG16" i="2"/>
  <c r="BF16" i="2"/>
  <c r="BE16" i="2"/>
  <c r="BD16" i="2"/>
  <c r="BC16" i="2"/>
  <c r="BB16" i="2"/>
  <c r="BA16" i="2"/>
  <c r="AZ16" i="2"/>
  <c r="AY16" i="2"/>
  <c r="AX16" i="2"/>
  <c r="AW16" i="2"/>
  <c r="AU16" i="2"/>
  <c r="AT16" i="2"/>
  <c r="AS16" i="2"/>
  <c r="AR16" i="2"/>
  <c r="AP16" i="2"/>
  <c r="AO16" i="2"/>
  <c r="AN16" i="2"/>
  <c r="AM16" i="2"/>
  <c r="AK16" i="2"/>
  <c r="AJ16" i="2"/>
  <c r="AI16" i="2"/>
  <c r="AH16" i="2"/>
  <c r="AG16" i="2"/>
  <c r="AF16" i="2"/>
  <c r="AE16" i="2"/>
  <c r="AD16" i="2"/>
  <c r="AC16" i="2"/>
  <c r="AB16" i="2"/>
  <c r="AA16" i="2"/>
  <c r="Z16" i="2"/>
  <c r="Y16" i="2"/>
  <c r="X16" i="2"/>
  <c r="W16" i="2"/>
  <c r="V16" i="2"/>
  <c r="U16" i="2"/>
  <c r="S16" i="2"/>
  <c r="R16" i="2"/>
  <c r="Q16" i="2"/>
  <c r="P16" i="2"/>
  <c r="N16" i="2"/>
  <c r="M16" i="2"/>
  <c r="L16" i="2"/>
  <c r="K16" i="2"/>
  <c r="H16" i="2"/>
  <c r="AV16" i="2" s="1"/>
  <c r="T16" i="2"/>
  <c r="BM15" i="2"/>
  <c r="BL15" i="2"/>
  <c r="BK15" i="2"/>
  <c r="BJ15" i="2"/>
  <c r="BI15" i="2"/>
  <c r="BH15" i="2"/>
  <c r="BF15" i="2"/>
  <c r="BE15" i="2"/>
  <c r="BD15" i="2"/>
  <c r="BC15" i="2"/>
  <c r="BB15" i="2"/>
  <c r="BA15" i="2"/>
  <c r="AZ15" i="2"/>
  <c r="AY15" i="2"/>
  <c r="AX15" i="2"/>
  <c r="AW15" i="2"/>
  <c r="AV15" i="2"/>
  <c r="AU15" i="2"/>
  <c r="AT15" i="2"/>
  <c r="AS15" i="2"/>
  <c r="AR15" i="2"/>
  <c r="AQ15" i="2"/>
  <c r="AO15" i="2"/>
  <c r="AN15" i="2"/>
  <c r="AM15" i="2"/>
  <c r="AK15" i="2"/>
  <c r="AJ15" i="2"/>
  <c r="AI15" i="2"/>
  <c r="AH15" i="2"/>
  <c r="AG15" i="2"/>
  <c r="AF15" i="2"/>
  <c r="AD15" i="2"/>
  <c r="AC15" i="2"/>
  <c r="AB15" i="2"/>
  <c r="AA15" i="2"/>
  <c r="Z15" i="2"/>
  <c r="Y15" i="2"/>
  <c r="X15" i="2"/>
  <c r="W15" i="2"/>
  <c r="V15" i="2"/>
  <c r="U15" i="2"/>
  <c r="T15" i="2"/>
  <c r="S15" i="2"/>
  <c r="R15" i="2"/>
  <c r="Q15" i="2"/>
  <c r="P15" i="2"/>
  <c r="O15" i="2"/>
  <c r="M15" i="2"/>
  <c r="L15" i="2"/>
  <c r="K15" i="2"/>
  <c r="H15" i="2"/>
  <c r="BG15" i="2" s="1"/>
  <c r="AE15" i="2"/>
  <c r="BM14" i="2"/>
  <c r="BL14" i="2"/>
  <c r="BK14" i="2"/>
  <c r="BJ14" i="2"/>
  <c r="BI14" i="2"/>
  <c r="BH14" i="2"/>
  <c r="BG14" i="2"/>
  <c r="BF14" i="2"/>
  <c r="BE14" i="2"/>
  <c r="BD14" i="2"/>
  <c r="BB14" i="2"/>
  <c r="BA14" i="2"/>
  <c r="AZ14" i="2"/>
  <c r="AY14" i="2"/>
  <c r="AX14" i="2"/>
  <c r="AW14" i="2"/>
  <c r="AV14" i="2"/>
  <c r="AU14" i="2"/>
  <c r="AT14" i="2"/>
  <c r="AS14" i="2"/>
  <c r="AR14" i="2"/>
  <c r="AQ14" i="2"/>
  <c r="AO14" i="2"/>
  <c r="AN14" i="2"/>
  <c r="AM14" i="2"/>
  <c r="AK14" i="2"/>
  <c r="AJ14" i="2"/>
  <c r="AI14" i="2"/>
  <c r="AH14" i="2"/>
  <c r="AG14" i="2"/>
  <c r="AF14" i="2"/>
  <c r="AE14" i="2"/>
  <c r="AD14" i="2"/>
  <c r="AC14" i="2"/>
  <c r="AB14" i="2"/>
  <c r="Z14" i="2"/>
  <c r="Y14" i="2"/>
  <c r="X14" i="2"/>
  <c r="W14" i="2"/>
  <c r="V14" i="2"/>
  <c r="U14" i="2"/>
  <c r="T14" i="2"/>
  <c r="S14" i="2"/>
  <c r="R14" i="2"/>
  <c r="Q14" i="2"/>
  <c r="P14" i="2"/>
  <c r="O14" i="2"/>
  <c r="M14" i="2"/>
  <c r="L14" i="2"/>
  <c r="K14" i="2"/>
  <c r="H14" i="2"/>
  <c r="BC14" i="2" s="1"/>
  <c r="AA14" i="2"/>
  <c r="BM13" i="2"/>
  <c r="BL13" i="2"/>
  <c r="BK13" i="2"/>
  <c r="BJ13" i="2"/>
  <c r="BI13" i="2"/>
  <c r="BH13" i="2"/>
  <c r="BG13" i="2"/>
  <c r="BF13" i="2"/>
  <c r="BE13" i="2"/>
  <c r="BD13" i="2"/>
  <c r="BC13" i="2"/>
  <c r="BB13" i="2"/>
  <c r="BA13" i="2"/>
  <c r="AY13" i="2"/>
  <c r="AX13" i="2"/>
  <c r="AW13" i="2"/>
  <c r="AV13" i="2"/>
  <c r="AU13" i="2"/>
  <c r="AT13" i="2"/>
  <c r="AS13" i="2"/>
  <c r="AR13" i="2"/>
  <c r="AQ13" i="2"/>
  <c r="AP13" i="2"/>
  <c r="AN13" i="2"/>
  <c r="AM13" i="2"/>
  <c r="AK13" i="2"/>
  <c r="AJ13" i="2"/>
  <c r="AI13" i="2"/>
  <c r="AH13" i="2"/>
  <c r="AG13" i="2"/>
  <c r="AF13" i="2"/>
  <c r="AE13" i="2"/>
  <c r="AD13" i="2"/>
  <c r="AC13" i="2"/>
  <c r="AB13" i="2"/>
  <c r="AA13" i="2"/>
  <c r="Z13" i="2"/>
  <c r="Y13" i="2"/>
  <c r="W13" i="2"/>
  <c r="V13" i="2"/>
  <c r="U13" i="2"/>
  <c r="T13" i="2"/>
  <c r="S13" i="2"/>
  <c r="R13" i="2"/>
  <c r="Q13" i="2"/>
  <c r="P13" i="2"/>
  <c r="O13" i="2"/>
  <c r="N13" i="2"/>
  <c r="L13" i="2"/>
  <c r="K13" i="2"/>
  <c r="H13" i="2"/>
  <c r="AZ13" i="2" s="1"/>
  <c r="X13" i="2"/>
  <c r="BM12" i="2"/>
  <c r="BL12" i="2"/>
  <c r="BK12" i="2"/>
  <c r="BJ12" i="2"/>
  <c r="BI12" i="2"/>
  <c r="BH12" i="2"/>
  <c r="BG12" i="2"/>
  <c r="BF12" i="2"/>
  <c r="BE12" i="2"/>
  <c r="BD12" i="2"/>
  <c r="BC12" i="2"/>
  <c r="BB12" i="2"/>
  <c r="BA12" i="2"/>
  <c r="AZ12" i="2"/>
  <c r="AY12" i="2"/>
  <c r="AX12" i="2"/>
  <c r="AW12" i="2"/>
  <c r="AV12" i="2"/>
  <c r="AU12" i="2"/>
  <c r="AS12" i="2"/>
  <c r="AR12" i="2"/>
  <c r="AQ12" i="2"/>
  <c r="AP12" i="2"/>
  <c r="AN12" i="2"/>
  <c r="AM12" i="2"/>
  <c r="AK12" i="2"/>
  <c r="AJ12" i="2"/>
  <c r="AI12" i="2"/>
  <c r="AH12" i="2"/>
  <c r="AG12" i="2"/>
  <c r="AF12" i="2"/>
  <c r="AE12" i="2"/>
  <c r="AD12" i="2"/>
  <c r="AC12" i="2"/>
  <c r="AB12" i="2"/>
  <c r="AA12" i="2"/>
  <c r="Z12" i="2"/>
  <c r="Y12" i="2"/>
  <c r="X12" i="2"/>
  <c r="W12" i="2"/>
  <c r="V12" i="2"/>
  <c r="U12" i="2"/>
  <c r="T12" i="2"/>
  <c r="S12" i="2"/>
  <c r="Q12" i="2"/>
  <c r="P12" i="2"/>
  <c r="O12" i="2"/>
  <c r="N12" i="2"/>
  <c r="L12" i="2"/>
  <c r="K12" i="2"/>
  <c r="H12" i="2"/>
  <c r="AT12" i="2" s="1"/>
  <c r="R12" i="2"/>
  <c r="BM11" i="2"/>
  <c r="BL11" i="2"/>
  <c r="BK11" i="2"/>
  <c r="BJ11" i="2"/>
  <c r="BI11" i="2"/>
  <c r="BH11" i="2"/>
  <c r="BG11" i="2"/>
  <c r="BF11" i="2"/>
  <c r="BE11" i="2"/>
  <c r="BD11" i="2"/>
  <c r="BC11" i="2"/>
  <c r="BB11" i="2"/>
  <c r="BA11" i="2"/>
  <c r="AZ11" i="2"/>
  <c r="AY11" i="2"/>
  <c r="AX11" i="2"/>
  <c r="AW11" i="2"/>
  <c r="AV11" i="2"/>
  <c r="AU11" i="2"/>
  <c r="AT11" i="2"/>
  <c r="AR11" i="2"/>
  <c r="AQ11" i="2"/>
  <c r="AP11" i="2"/>
  <c r="AO11" i="2"/>
  <c r="AM11" i="2"/>
  <c r="AK11" i="2"/>
  <c r="AJ11" i="2"/>
  <c r="AI11" i="2"/>
  <c r="AH11" i="2"/>
  <c r="AG11" i="2"/>
  <c r="AF11" i="2"/>
  <c r="AE11" i="2"/>
  <c r="AD11" i="2"/>
  <c r="AC11" i="2"/>
  <c r="AB11" i="2"/>
  <c r="AA11" i="2"/>
  <c r="Z11" i="2"/>
  <c r="Y11" i="2"/>
  <c r="X11" i="2"/>
  <c r="W11" i="2"/>
  <c r="V11" i="2"/>
  <c r="U11" i="2"/>
  <c r="T11" i="2"/>
  <c r="S11" i="2"/>
  <c r="R11" i="2"/>
  <c r="P11" i="2"/>
  <c r="O11" i="2"/>
  <c r="N11" i="2"/>
  <c r="M11" i="2"/>
  <c r="L11" i="2"/>
  <c r="K11" i="2"/>
  <c r="H11" i="2"/>
  <c r="AN11" i="2" s="1"/>
  <c r="Q11" i="2"/>
  <c r="BM10" i="2"/>
  <c r="BL10" i="2"/>
  <c r="BK10" i="2"/>
  <c r="BJ10" i="2"/>
  <c r="BI10" i="2"/>
  <c r="BH10" i="2"/>
  <c r="BG10" i="2"/>
  <c r="BF10" i="2"/>
  <c r="BE10" i="2"/>
  <c r="BD10" i="2"/>
  <c r="BC10" i="2"/>
  <c r="BB10" i="2"/>
  <c r="AZ10" i="2"/>
  <c r="AY10" i="2"/>
  <c r="AX10" i="2"/>
  <c r="AW10" i="2"/>
  <c r="AV10" i="2"/>
  <c r="AU10" i="2"/>
  <c r="AT10" i="2"/>
  <c r="AS10" i="2"/>
  <c r="AR10" i="2"/>
  <c r="AQ10" i="2"/>
  <c r="AP10" i="2"/>
  <c r="AO10" i="2"/>
  <c r="AM10" i="2"/>
  <c r="AK10" i="2"/>
  <c r="AJ10" i="2"/>
  <c r="AI10" i="2"/>
  <c r="AH10" i="2"/>
  <c r="AG10" i="2"/>
  <c r="AF10" i="2"/>
  <c r="AE10" i="2"/>
  <c r="AD10" i="2"/>
  <c r="AC10" i="2"/>
  <c r="AB10" i="2"/>
  <c r="AA10" i="2"/>
  <c r="Z10" i="2"/>
  <c r="X10" i="2"/>
  <c r="W10" i="2"/>
  <c r="V10" i="2"/>
  <c r="U10" i="2"/>
  <c r="T10" i="2"/>
  <c r="S10" i="2"/>
  <c r="R10" i="2"/>
  <c r="Q10" i="2"/>
  <c r="P10" i="2"/>
  <c r="O10" i="2"/>
  <c r="N10" i="2"/>
  <c r="M10" i="2"/>
  <c r="L10" i="2"/>
  <c r="K10" i="2"/>
  <c r="H10" i="2"/>
  <c r="BA10" i="2" s="1"/>
  <c r="Y10" i="2"/>
  <c r="BM9" i="2"/>
  <c r="BL9" i="2"/>
  <c r="BK9" i="2"/>
  <c r="BI9" i="2"/>
  <c r="BH9" i="2"/>
  <c r="BG9" i="2"/>
  <c r="BF9" i="2"/>
  <c r="BE9" i="2"/>
  <c r="BD9" i="2"/>
  <c r="BC9" i="2"/>
  <c r="BB9" i="2"/>
  <c r="BA9" i="2"/>
  <c r="AZ9" i="2"/>
  <c r="AY9" i="2"/>
  <c r="AX9" i="2"/>
  <c r="AW9" i="2"/>
  <c r="AV9" i="2"/>
  <c r="AU9" i="2"/>
  <c r="AT9" i="2"/>
  <c r="AS9" i="2"/>
  <c r="AR9" i="2"/>
  <c r="AQ9" i="2"/>
  <c r="AP9" i="2"/>
  <c r="AO9" i="2"/>
  <c r="AM9" i="2"/>
  <c r="AK9" i="2"/>
  <c r="AJ9" i="2"/>
  <c r="AI9" i="2"/>
  <c r="AG9" i="2"/>
  <c r="AF9" i="2"/>
  <c r="AE9" i="2"/>
  <c r="AD9" i="2"/>
  <c r="AC9" i="2"/>
  <c r="AB9" i="2"/>
  <c r="AA9" i="2"/>
  <c r="Z9" i="2"/>
  <c r="Y9" i="2"/>
  <c r="X9" i="2"/>
  <c r="W9" i="2"/>
  <c r="V9" i="2"/>
  <c r="U9" i="2"/>
  <c r="T9" i="2"/>
  <c r="S9" i="2"/>
  <c r="R9" i="2"/>
  <c r="Q9" i="2"/>
  <c r="P9" i="2"/>
  <c r="O9" i="2"/>
  <c r="N9" i="2"/>
  <c r="M9" i="2"/>
  <c r="K9" i="2"/>
  <c r="H9" i="2"/>
  <c r="AN9" i="2" s="1"/>
  <c r="L9" i="2"/>
  <c r="BM8" i="2"/>
  <c r="BL8" i="2"/>
  <c r="BJ8" i="2"/>
  <c r="BI8" i="2"/>
  <c r="BH8" i="2"/>
  <c r="BG8" i="2"/>
  <c r="BF8" i="2"/>
  <c r="BE8" i="2"/>
  <c r="BD8" i="2"/>
  <c r="BC8" i="2"/>
  <c r="BB8" i="2"/>
  <c r="BA8" i="2"/>
  <c r="AZ8" i="2"/>
  <c r="AY8" i="2"/>
  <c r="AX8" i="2"/>
  <c r="AW8" i="2"/>
  <c r="AV8" i="2"/>
  <c r="AU8" i="2"/>
  <c r="AT8" i="2"/>
  <c r="AS8" i="2"/>
  <c r="AR8" i="2"/>
  <c r="AQ8" i="2"/>
  <c r="AP8" i="2"/>
  <c r="AO8" i="2"/>
  <c r="AM8" i="2"/>
  <c r="AK8" i="2"/>
  <c r="AJ8" i="2"/>
  <c r="AH8" i="2"/>
  <c r="AG8" i="2"/>
  <c r="AF8" i="2"/>
  <c r="AE8" i="2"/>
  <c r="AD8" i="2"/>
  <c r="AC8" i="2"/>
  <c r="AB8" i="2"/>
  <c r="AA8" i="2"/>
  <c r="Z8" i="2"/>
  <c r="Y8" i="2"/>
  <c r="X8" i="2"/>
  <c r="W8" i="2"/>
  <c r="V8" i="2"/>
  <c r="U8" i="2"/>
  <c r="T8" i="2"/>
  <c r="S8" i="2"/>
  <c r="R8" i="2"/>
  <c r="Q8" i="2"/>
  <c r="P8" i="2"/>
  <c r="O8" i="2"/>
  <c r="N8" i="2"/>
  <c r="M8" i="2"/>
  <c r="K8" i="2"/>
  <c r="H8" i="2"/>
  <c r="BK8" i="2" s="1"/>
  <c r="AI8" i="2"/>
  <c r="BM7" i="2"/>
  <c r="BK7" i="2"/>
  <c r="BJ7" i="2"/>
  <c r="BI7" i="2"/>
  <c r="BH7" i="2"/>
  <c r="BG7" i="2"/>
  <c r="BF7" i="2"/>
  <c r="BE7" i="2"/>
  <c r="BD7" i="2"/>
  <c r="BC7" i="2"/>
  <c r="BB7" i="2"/>
  <c r="BA7" i="2"/>
  <c r="AZ7" i="2"/>
  <c r="AY7" i="2"/>
  <c r="AX7" i="2"/>
  <c r="AW7" i="2"/>
  <c r="AV7" i="2"/>
  <c r="AU7" i="2"/>
  <c r="AT7" i="2"/>
  <c r="AS7" i="2"/>
  <c r="AR7" i="2"/>
  <c r="AQ7" i="2"/>
  <c r="AP7" i="2"/>
  <c r="AO7" i="2"/>
  <c r="AN7" i="2"/>
  <c r="AK7" i="2"/>
  <c r="AI7" i="2"/>
  <c r="AH7" i="2"/>
  <c r="AG7" i="2"/>
  <c r="AF7" i="2"/>
  <c r="AE7" i="2"/>
  <c r="AD7" i="2"/>
  <c r="AC7" i="2"/>
  <c r="AB7" i="2"/>
  <c r="AA7" i="2"/>
  <c r="Z7" i="2"/>
  <c r="Y7" i="2"/>
  <c r="X7" i="2"/>
  <c r="W7" i="2"/>
  <c r="V7" i="2"/>
  <c r="U7" i="2"/>
  <c r="T7" i="2"/>
  <c r="S7" i="2"/>
  <c r="R7" i="2"/>
  <c r="Q7" i="2"/>
  <c r="P7" i="2"/>
  <c r="O7" i="2"/>
  <c r="N7" i="2"/>
  <c r="M7" i="2"/>
  <c r="L7" i="2"/>
  <c r="H7" i="2"/>
  <c r="AM7" i="2" s="1"/>
  <c r="K7" i="2" l="1"/>
  <c r="K2" i="2" s="1"/>
  <c r="G2" i="2"/>
  <c r="BJ70" i="2"/>
  <c r="BH67" i="2"/>
  <c r="BG63" i="2"/>
  <c r="BF59" i="2"/>
  <c r="BD51" i="2"/>
  <c r="AV35" i="2"/>
  <c r="AV32" i="2"/>
  <c r="AU27" i="2"/>
  <c r="AO12" i="2"/>
  <c r="AN8" i="2"/>
  <c r="AD58" i="2"/>
  <c r="AQ16" i="2"/>
  <c r="V39" i="2"/>
  <c r="V2" i="2" s="1"/>
  <c r="BB47" i="2"/>
  <c r="BB2" i="2" s="1"/>
  <c r="BB1" i="2" s="1"/>
  <c r="M22" i="1" s="1"/>
  <c r="AC55" i="2"/>
  <c r="BG61" i="2"/>
  <c r="AF66" i="2"/>
  <c r="P18" i="2"/>
  <c r="P2" i="2" s="1"/>
  <c r="U38" i="2"/>
  <c r="W42" i="2"/>
  <c r="BC49" i="2"/>
  <c r="AP15" i="2"/>
  <c r="AS21" i="2"/>
  <c r="T35" i="2"/>
  <c r="AW36" i="2"/>
  <c r="AX39" i="2"/>
  <c r="Y45" i="2"/>
  <c r="Y2" i="2" s="1"/>
  <c r="AC54" i="2"/>
  <c r="BE55" i="2"/>
  <c r="AT23" i="2"/>
  <c r="AT2" i="2" s="1"/>
  <c r="AT1" i="2" s="1"/>
  <c r="M14" i="1" s="1"/>
  <c r="AU31" i="2"/>
  <c r="AY41" i="2"/>
  <c r="BE54" i="2"/>
  <c r="AE62" i="2"/>
  <c r="N14" i="2"/>
  <c r="AQ17" i="2"/>
  <c r="AV34" i="2"/>
  <c r="AZ44" i="2"/>
  <c r="AZ2" i="2" s="1"/>
  <c r="AZ1" i="2" s="1"/>
  <c r="M20" i="1" s="1"/>
  <c r="AF67" i="2"/>
  <c r="AN10" i="2"/>
  <c r="AA48" i="2"/>
  <c r="BI68" i="2"/>
  <c r="AS20" i="2"/>
  <c r="AU25" i="2"/>
  <c r="S28" i="2"/>
  <c r="AU29" i="2"/>
  <c r="AV33" i="2"/>
  <c r="AB52" i="2"/>
  <c r="AD57" i="2"/>
  <c r="BF58" i="2"/>
  <c r="AH73" i="2"/>
  <c r="U37" i="2"/>
  <c r="BD50" i="2"/>
  <c r="AB53" i="2"/>
  <c r="L8" i="2"/>
  <c r="L2" i="2" s="1"/>
  <c r="L1" i="2" s="1"/>
  <c r="AP14" i="2"/>
  <c r="AR19" i="2"/>
  <c r="R23" i="2"/>
  <c r="R2" i="2" s="1"/>
  <c r="S31" i="2"/>
  <c r="T32" i="2"/>
  <c r="AW37" i="2"/>
  <c r="W41" i="2"/>
  <c r="Z47" i="2"/>
  <c r="Z2" i="2" s="1"/>
  <c r="BC48" i="2"/>
  <c r="BD53" i="2"/>
  <c r="AE61" i="2"/>
  <c r="BG62" i="2"/>
  <c r="AW38" i="2"/>
  <c r="M13" i="2"/>
  <c r="M12" i="2"/>
  <c r="AO13" i="2"/>
  <c r="O17" i="2"/>
  <c r="AR18" i="2"/>
  <c r="Q22" i="2"/>
  <c r="S27" i="2"/>
  <c r="AU28" i="2"/>
  <c r="U36" i="2"/>
  <c r="AY42" i="2"/>
  <c r="BD52" i="2"/>
  <c r="AD56" i="2"/>
  <c r="BF57" i="2"/>
  <c r="AF65" i="2"/>
  <c r="BH66" i="2"/>
  <c r="BJ73" i="2"/>
  <c r="AE64" i="2"/>
  <c r="AG69" i="2"/>
  <c r="BH65" i="2"/>
  <c r="Q20" i="2"/>
  <c r="O16" i="2"/>
  <c r="Q21" i="2"/>
  <c r="AS22" i="2"/>
  <c r="X44" i="2"/>
  <c r="X2" i="2" s="1"/>
  <c r="BF56" i="2"/>
  <c r="BF60" i="2"/>
  <c r="N15" i="2"/>
  <c r="AU26" i="2"/>
  <c r="AU30" i="2"/>
  <c r="AX40" i="2"/>
  <c r="AX2" i="2" s="1"/>
  <c r="AX1" i="2" s="1"/>
  <c r="M18" i="1" s="1"/>
  <c r="BA45" i="2"/>
  <c r="BA2" i="2" s="1"/>
  <c r="BA1" i="2" s="1"/>
  <c r="M21" i="1" s="1"/>
  <c r="AA49" i="2"/>
  <c r="AD59" i="2"/>
  <c r="BG64" i="2"/>
  <c r="AG68" i="2"/>
  <c r="BI69" i="2"/>
  <c r="BL7" i="2"/>
  <c r="BL2" i="2" s="1"/>
  <c r="BL1" i="2" s="1"/>
  <c r="H2" i="2"/>
  <c r="AH9" i="2"/>
  <c r="AS11" i="2"/>
  <c r="AM2" i="2"/>
  <c r="AM1" i="2" s="1"/>
  <c r="M7" i="1" s="1"/>
  <c r="BM2" i="2"/>
  <c r="BM1" i="2" s="1"/>
  <c r="BK2" i="2"/>
  <c r="BK1" i="2" s="1"/>
  <c r="BJ9" i="2"/>
  <c r="AK2" i="2"/>
  <c r="AK1" i="2" s="1"/>
  <c r="AI2" i="2"/>
  <c r="AI1" i="2" s="1"/>
  <c r="AJ7" i="2"/>
  <c r="AJ2" i="2" s="1"/>
  <c r="AJ1" i="2" s="1"/>
  <c r="AN2" i="2" l="1"/>
  <c r="AN1" i="2" s="1"/>
  <c r="M8" i="1" s="1"/>
  <c r="M2" i="2"/>
  <c r="M1" i="2" s="1"/>
  <c r="AO2" i="2"/>
  <c r="AO1" i="2" s="1"/>
  <c r="M9" i="1" s="1"/>
  <c r="AY2" i="2"/>
  <c r="AY1" i="2" s="1"/>
  <c r="M19" i="1" s="1"/>
  <c r="AP2" i="2"/>
  <c r="AP1" i="2" s="1"/>
  <c r="M10" i="1" s="1"/>
  <c r="BC2" i="2"/>
  <c r="BC1" i="2" s="1"/>
  <c r="M23" i="1" s="1"/>
  <c r="U2" i="2"/>
  <c r="L17" i="1" s="1"/>
  <c r="G17" i="1" s="1"/>
  <c r="AQ2" i="2"/>
  <c r="AQ1" i="2" s="1"/>
  <c r="M11" i="1" s="1"/>
  <c r="BE2" i="2"/>
  <c r="BE1" i="2" s="1"/>
  <c r="M25" i="1" s="1"/>
  <c r="BI2" i="2"/>
  <c r="BI1" i="2" s="1"/>
  <c r="M29" i="1" s="1"/>
  <c r="L8" i="1"/>
  <c r="F8" i="1" s="1"/>
  <c r="AB2" i="2"/>
  <c r="L24" i="1" s="1"/>
  <c r="BJ2" i="2"/>
  <c r="BJ1" i="2" s="1"/>
  <c r="M30" i="1" s="1"/>
  <c r="AW2" i="2"/>
  <c r="AW1" i="2" s="1"/>
  <c r="M17" i="1" s="1"/>
  <c r="AC2" i="2"/>
  <c r="L25" i="1" s="1"/>
  <c r="G25" i="1" s="1"/>
  <c r="E7" i="4"/>
  <c r="E6" i="4"/>
  <c r="E8" i="4"/>
  <c r="E9" i="4"/>
  <c r="E5" i="4"/>
  <c r="BH2" i="2"/>
  <c r="BH1" i="2" s="1"/>
  <c r="M28" i="1" s="1"/>
  <c r="AV2" i="2"/>
  <c r="AV1" i="2" s="1"/>
  <c r="M16" i="1" s="1"/>
  <c r="AU2" i="2"/>
  <c r="AU1" i="2" s="1"/>
  <c r="M15" i="1" s="1"/>
  <c r="AR2" i="2"/>
  <c r="AR1" i="2" s="1"/>
  <c r="M12" i="1" s="1"/>
  <c r="Y1" i="2"/>
  <c r="L21" i="1"/>
  <c r="G21" i="1" s="1"/>
  <c r="Z1" i="2"/>
  <c r="L22" i="1"/>
  <c r="G22" i="1" s="1"/>
  <c r="V1" i="2"/>
  <c r="L18" i="1"/>
  <c r="K1" i="2"/>
  <c r="L7" i="1"/>
  <c r="X1" i="2"/>
  <c r="L20" i="1"/>
  <c r="G20" i="1" s="1"/>
  <c r="R1" i="2"/>
  <c r="L14" i="1"/>
  <c r="G14" i="1" s="1"/>
  <c r="P1" i="2"/>
  <c r="L12" i="1"/>
  <c r="W2" i="2"/>
  <c r="T2" i="2"/>
  <c r="S2" i="2"/>
  <c r="O2" i="2"/>
  <c r="AG2" i="2"/>
  <c r="AF2" i="2"/>
  <c r="AE2" i="2"/>
  <c r="AD2" i="2"/>
  <c r="AA2" i="2"/>
  <c r="Q2" i="2"/>
  <c r="N2" i="2"/>
  <c r="BG2" i="2"/>
  <c r="BG1" i="2" s="1"/>
  <c r="M27" i="1" s="1"/>
  <c r="BF2" i="2"/>
  <c r="BF1" i="2" s="1"/>
  <c r="M26" i="1" s="1"/>
  <c r="BD2" i="2"/>
  <c r="BD1" i="2" s="1"/>
  <c r="M24" i="1" s="1"/>
  <c r="AS2" i="2"/>
  <c r="AS1" i="2" s="1"/>
  <c r="M13" i="1" s="1"/>
  <c r="AH2" i="2"/>
  <c r="L9" i="1" l="1"/>
  <c r="D9" i="1" s="1"/>
  <c r="U1" i="2"/>
  <c r="AC1" i="2"/>
  <c r="AB1" i="2"/>
  <c r="C8" i="1"/>
  <c r="G8" i="1"/>
  <c r="D8" i="1"/>
  <c r="E8" i="1"/>
  <c r="G7" i="1"/>
  <c r="D7" i="1"/>
  <c r="E7" i="1"/>
  <c r="F7" i="1"/>
  <c r="C7" i="1"/>
  <c r="F18" i="1"/>
  <c r="C18" i="1"/>
  <c r="E18" i="1"/>
  <c r="D18" i="1"/>
  <c r="G12" i="1"/>
  <c r="C12" i="1"/>
  <c r="D12" i="1"/>
  <c r="E12" i="1"/>
  <c r="F12" i="1"/>
  <c r="E22" i="1"/>
  <c r="F22" i="1"/>
  <c r="C22" i="1"/>
  <c r="D22" i="1"/>
  <c r="D21" i="1"/>
  <c r="C21" i="1"/>
  <c r="E21" i="1"/>
  <c r="F21" i="1"/>
  <c r="E14" i="1"/>
  <c r="F14" i="1"/>
  <c r="D14" i="1"/>
  <c r="C14" i="1"/>
  <c r="E17" i="1"/>
  <c r="D17" i="1"/>
  <c r="C17" i="1"/>
  <c r="F17" i="1"/>
  <c r="D20" i="1"/>
  <c r="C20" i="1"/>
  <c r="E20" i="1"/>
  <c r="F20" i="1"/>
  <c r="D24" i="1"/>
  <c r="C24" i="1"/>
  <c r="E24" i="1"/>
  <c r="F24" i="1"/>
  <c r="E25" i="1"/>
  <c r="F25" i="1"/>
  <c r="D25" i="1"/>
  <c r="C25" i="1"/>
  <c r="G24" i="1"/>
  <c r="AH1" i="2"/>
  <c r="L30" i="1"/>
  <c r="AD1" i="2"/>
  <c r="L26" i="1"/>
  <c r="W1" i="2"/>
  <c r="L19" i="1"/>
  <c r="AE1" i="2"/>
  <c r="L27" i="1"/>
  <c r="G18" i="1"/>
  <c r="AF1" i="2"/>
  <c r="L28" i="1"/>
  <c r="AA1" i="2"/>
  <c r="L23" i="1"/>
  <c r="AG1" i="2"/>
  <c r="L29" i="1"/>
  <c r="O1" i="2"/>
  <c r="L11" i="1"/>
  <c r="N1" i="2"/>
  <c r="L10" i="1"/>
  <c r="S1" i="2"/>
  <c r="L15" i="1"/>
  <c r="Q1" i="2"/>
  <c r="L13" i="1"/>
  <c r="T1" i="2"/>
  <c r="L16" i="1"/>
  <c r="C9" i="1" l="1"/>
  <c r="F9" i="1"/>
  <c r="E9" i="1"/>
  <c r="G9" i="1"/>
  <c r="G19" i="1"/>
  <c r="D19" i="1"/>
  <c r="C19" i="1"/>
  <c r="E19" i="1"/>
  <c r="F19" i="1"/>
  <c r="F23" i="1"/>
  <c r="D23" i="1"/>
  <c r="C23" i="1"/>
  <c r="E23" i="1"/>
  <c r="G13" i="1"/>
  <c r="D13" i="1"/>
  <c r="E13" i="1"/>
  <c r="F13" i="1"/>
  <c r="C13" i="1"/>
  <c r="F26" i="1"/>
  <c r="D26" i="1"/>
  <c r="C26" i="1"/>
  <c r="E26" i="1"/>
  <c r="D27" i="1"/>
  <c r="C27" i="1"/>
  <c r="E27" i="1"/>
  <c r="F27" i="1"/>
  <c r="F15" i="1"/>
  <c r="D15" i="1"/>
  <c r="C15" i="1"/>
  <c r="E15" i="1"/>
  <c r="C10" i="1"/>
  <c r="F10" i="1"/>
  <c r="D10" i="1"/>
  <c r="E10" i="1"/>
  <c r="G28" i="1"/>
  <c r="D28" i="1"/>
  <c r="C28" i="1"/>
  <c r="E28" i="1"/>
  <c r="F28" i="1"/>
  <c r="G23" i="1"/>
  <c r="E30" i="1"/>
  <c r="F30" i="1"/>
  <c r="D30" i="1"/>
  <c r="C30" i="1"/>
  <c r="D29" i="1"/>
  <c r="C29" i="1"/>
  <c r="E29" i="1"/>
  <c r="F29" i="1"/>
  <c r="D16" i="1"/>
  <c r="C16" i="1"/>
  <c r="E16" i="1"/>
  <c r="F16" i="1"/>
  <c r="C11" i="1"/>
  <c r="D11" i="1"/>
  <c r="E11" i="1"/>
  <c r="F11" i="1"/>
  <c r="G29" i="1"/>
  <c r="G27" i="1"/>
  <c r="G26" i="1"/>
  <c r="G30" i="1"/>
  <c r="G15" i="1"/>
  <c r="G10" i="1"/>
  <c r="G16" i="1"/>
  <c r="G11" i="1"/>
</calcChain>
</file>

<file path=xl/sharedStrings.xml><?xml version="1.0" encoding="utf-8"?>
<sst xmlns="http://schemas.openxmlformats.org/spreadsheetml/2006/main" count="311" uniqueCount="151">
  <si>
    <t>Name of person being assessed:</t>
  </si>
  <si>
    <t>Assessment Date:</t>
  </si>
  <si>
    <r>
      <t xml:space="preserve">The Questionnaire has 67 questions. These questions have been designed to characterize your behavior in the 24 categories that represent the foundational power skills; that is, important behaviors that the best performers demonstrate—the same 24 behaviors introduced In Neal Whitten's seminar: </t>
    </r>
    <r>
      <rPr>
        <b/>
        <sz val="12"/>
        <color theme="1"/>
        <rFont val="Arial"/>
        <family val="2"/>
      </rPr>
      <t>Power Skills that Lead to Exceptional Performance</t>
    </r>
    <r>
      <rPr>
        <sz val="12"/>
        <color theme="1"/>
        <rFont val="Arial"/>
        <family val="2"/>
      </rPr>
      <t xml:space="preserve"> (see link below). </t>
    </r>
  </si>
  <si>
    <t>For each question, choose the closest response to your assessment.  If you don’t have an opinion or you feel you do not have sufficient data to draw an opinion then select “No comment.” Note, however, that responding “No comment” to will negatively affect your overall assessment score. Therefore, do your very best to respond with a position that carries some measurement.</t>
  </si>
  <si>
    <t>When you have completed the assessment, be sure to print your Summary Results and Detailed Results for later use.</t>
  </si>
  <si>
    <t>Go To Questionnaire</t>
  </si>
  <si>
    <t>Description of Seminar: Power Skills that Lead to Exceptional Performance</t>
  </si>
  <si>
    <t>Link to 24 Power Snippets: Foundational Power Skills</t>
  </si>
  <si>
    <t>Copyright © 2023 Neal Whitten.  All rights reserved.</t>
  </si>
  <si>
    <t>Ave.</t>
  </si>
  <si>
    <t>Score</t>
  </si>
  <si>
    <t>Self-Assessment of Foundational Power Skills</t>
  </si>
  <si>
    <t>Sum</t>
  </si>
  <si>
    <t>Possible</t>
  </si>
  <si>
    <t>Show Me the Summary Results</t>
  </si>
  <si>
    <t>Show Me the Detailed Results</t>
  </si>
  <si>
    <t>Snip-pet</t>
  </si>
  <si>
    <t>Orig Order</t>
  </si>
  <si>
    <t>No.</t>
  </si>
  <si>
    <t>Self-Assessment Question:</t>
  </si>
  <si>
    <t>Assessment:</t>
  </si>
  <si>
    <t>Resp.</t>
  </si>
  <si>
    <t>Sat.</t>
  </si>
  <si>
    <t>As the need presents itself, do you resort to unconventional solutions (that are ethical and legal) in the pursuit of business success?</t>
  </si>
  <si>
    <t>Very</t>
  </si>
  <si>
    <t>Do you give problems the sense of urgency and importance they deserve?</t>
  </si>
  <si>
    <t>Do you allow others to intimidate you into being less effective than is possible?</t>
  </si>
  <si>
    <t>Somewhat</t>
  </si>
  <si>
    <r>
      <t xml:space="preserve">Do you ensure that you make the best business decisions even when others may </t>
    </r>
    <r>
      <rPr>
        <i/>
        <sz val="12"/>
        <color rgb="FF000000"/>
        <rFont val="Arial"/>
        <family val="2"/>
      </rPr>
      <t>not</t>
    </r>
    <r>
      <rPr>
        <sz val="12"/>
        <color rgb="FF000000"/>
        <rFont val="Arial"/>
        <family val="2"/>
      </rPr>
      <t xml:space="preserve"> be happy with those decisions?</t>
    </r>
  </si>
  <si>
    <t>Hardly</t>
  </si>
  <si>
    <t>Do you avoid necessary confrontation?</t>
  </si>
  <si>
    <t>Not satisfied</t>
  </si>
  <si>
    <t>When necessary, do you demonstrae boldness in the performance of your assignments?</t>
  </si>
  <si>
    <t>Do you demonstrate courage when confronted with something that you fear?</t>
  </si>
  <si>
    <t>Do you challenge tradition, authority, and the status quo in a professional and mature manner?</t>
  </si>
  <si>
    <t>Satisfied</t>
  </si>
  <si>
    <t>Do you routinely question your own behaviors and actions?</t>
  </si>
  <si>
    <t>Do you typically place a higher value on what you think about yourself over what other people think about you?</t>
  </si>
  <si>
    <t>Is being liked at work a primary objective for you?</t>
  </si>
  <si>
    <r>
      <t xml:space="preserve">Are you able to emotionally process any past mistakes or situations so that they do </t>
    </r>
    <r>
      <rPr>
        <i/>
        <sz val="12"/>
        <color rgb="FF000000"/>
        <rFont val="Arial"/>
        <family val="2"/>
      </rPr>
      <t>not</t>
    </r>
    <r>
      <rPr>
        <sz val="12"/>
        <color rgb="FF000000"/>
        <rFont val="Arial"/>
        <family val="2"/>
      </rPr>
      <t xml:space="preserve"> negatively affect your present moments?</t>
    </r>
  </si>
  <si>
    <t>Do you avoid taking things personally and/or making things personal?</t>
  </si>
  <si>
    <t>Do you refrain from speaking ill of others (other than privately with that person)?</t>
  </si>
  <si>
    <r>
      <t xml:space="preserve">Do you do things because they are the right business things to do, </t>
    </r>
    <r>
      <rPr>
        <i/>
        <sz val="12"/>
        <color rgb="FF000000"/>
        <rFont val="Arial"/>
        <family val="2"/>
      </rPr>
      <t>not</t>
    </r>
    <r>
      <rPr>
        <sz val="12"/>
        <color rgb="FF000000"/>
        <rFont val="Arial"/>
        <family val="2"/>
      </rPr>
      <t xml:space="preserve"> because you or someone else takes things personally?</t>
    </r>
  </si>
  <si>
    <t>Do you routinely conduct yourself as if you own the business and the business is defined by your domain of responsibility?</t>
  </si>
  <si>
    <t>Do you place a higher priority on your own assignments than on looking out for the company? In other words, unless you were directed by your leadership to work on a non-assignment task, do you first steadfastly focus on your own assignments?</t>
  </si>
  <si>
    <t>Do you volunteer the truth without having to be coaxed or encouraged?</t>
  </si>
  <si>
    <t>Are you truthful when you make commitments?</t>
  </si>
  <si>
    <t>Are you truthful about your project progress and problems?</t>
  </si>
  <si>
    <t>Are you truthful about mistakes you have made that can benefit others knowing about them?</t>
  </si>
  <si>
    <t>Do you do the right thing?</t>
  </si>
  <si>
    <t>Do you condemn unethical or illegal behavior?</t>
  </si>
  <si>
    <t>Do you refrain from lying or distorting the truth?</t>
  </si>
  <si>
    <t>At any given moment, can you identify your top three priorities that you need to be working?</t>
  </si>
  <si>
    <t>Do you begin each day with a to-do list that identifies your top three priorities for the day?</t>
  </si>
  <si>
    <t>Do you focus on your top three priorities most days?</t>
  </si>
  <si>
    <t>Do you work off your top three priorities at least weekly and replace them with new priorities?</t>
  </si>
  <si>
    <t>Do you require plans, metrics, and checks and balances to ensure that important commitments are planned and trackable?</t>
  </si>
  <si>
    <t>Unless a person has appropriately earned your trust, do you typically inspect what you expect from others?</t>
  </si>
  <si>
    <t>Do you believe that you are at least partially accountable for the quality and timeliness of deliverables to you from others?</t>
  </si>
  <si>
    <t>Do you treat others the way that you would like them to treat you?</t>
  </si>
  <si>
    <t>When you are faced with negative behavior by a coworker, do you take the high road and respond in a manner that you would wish the person had originally adopted?</t>
  </si>
  <si>
    <t>Do you practice that leadership is not about the ability of those around you to lead, but about your ability to lead regardless of what is happening arouind you?</t>
  </si>
  <si>
    <t>Do you practice leadership that sees your role as predominately serving, developing, and nurturing others rather than focusing on yourself?</t>
  </si>
  <si>
    <t>Do you hold each team on a project just as accountable for its commitments as any other team?</t>
  </si>
  <si>
    <t>Do you give preferential treatment to some project members?</t>
  </si>
  <si>
    <t>Do you have a good understanding of what is expected of you in your job?</t>
  </si>
  <si>
    <t>Do you take charge of your job (versus wait for others to direct you)?</t>
  </si>
  <si>
    <t>Do you seek out a mentor when doing so would be most helpful?</t>
  </si>
  <si>
    <t>Do you treat your customer as if the future of your company and your employment rests upon your ability to satisfy your customer on the transaction being performed right now?</t>
  </si>
  <si>
    <t>If you conducted a survey of your customer's satisfaction with your performance, would the survey results give you high marks?</t>
  </si>
  <si>
    <t>Do you schedule time to network and develop relationships?</t>
  </si>
  <si>
    <t>Do you return texts, phone calls, and emails efficiently?</t>
  </si>
  <si>
    <t>Do you generously give coworkers the recognition they have earned?</t>
  </si>
  <si>
    <t>Do you believe there is sufficient benefit in evaluating your performance daily?</t>
  </si>
  <si>
    <t>Do you evaluate your performance either daily or weekly?</t>
  </si>
  <si>
    <t>Do you regularly promote diversity, equity, and inclusion in your team and organization?</t>
  </si>
  <si>
    <t>Do you take the time to listen to all team members, not just the vocal ones?</t>
  </si>
  <si>
    <t>Do you ensure there is no special treatment for any team members?</t>
  </si>
  <si>
    <t>Do you solicit ideas from the entire team for creating a team's core/shared values, so everyone has a role in defining the team's culture?</t>
  </si>
  <si>
    <t>Do you implement an open-door policy where diversity, equity, and inclusivity concepts and practices can be discussed?</t>
  </si>
  <si>
    <t>Do you habitually put off the important and fun things in your life until later?</t>
  </si>
  <si>
    <t>Are you satisfied with your work-life balance?</t>
  </si>
  <si>
    <t>Do you believe that the outcome of your day, week, and month is predominently based on the decisions that you have made throughout each day?</t>
  </si>
  <si>
    <t>As a rule, do you put yourself first in your life?</t>
  </si>
  <si>
    <t>Do you look forward to your workday?</t>
  </si>
  <si>
    <t>Do you find ways to have fun at work?</t>
  </si>
  <si>
    <t>Do you believe that you (versus someone else) are responsible for finding ways to make work fun?</t>
  </si>
  <si>
    <t>Do you define who you choose to be rather than allow others to define it for you?</t>
  </si>
  <si>
    <t>Do you believe that you have substantial control over your own destiny?</t>
  </si>
  <si>
    <t>Do you successfully manage your external emotions?</t>
  </si>
  <si>
    <t>Do you exude self-confidence?</t>
  </si>
  <si>
    <t>Do you remain composed under pressure?</t>
  </si>
  <si>
    <t>Do you maintain a positive attitude?</t>
  </si>
  <si>
    <t>Always</t>
  </si>
  <si>
    <t>Almost always</t>
  </si>
  <si>
    <t>Sometimes</t>
  </si>
  <si>
    <t>Seldom</t>
  </si>
  <si>
    <t>Never</t>
  </si>
  <si>
    <t>No comment</t>
  </si>
  <si>
    <t xml:space="preserve">                                         Summary Results</t>
  </si>
  <si>
    <t>Foundational Power Skills Score:</t>
  </si>
  <si>
    <t>4.5 - 5.0</t>
  </si>
  <si>
    <t>Very impressive; role model caliber</t>
  </si>
  <si>
    <r>
      <t xml:space="preserve">Congratulations! Your performance is </t>
    </r>
    <r>
      <rPr>
        <b/>
        <sz val="11"/>
        <color theme="1"/>
        <rFont val="Arial"/>
        <family val="2"/>
      </rPr>
      <t>strong</t>
    </r>
    <r>
      <rPr>
        <sz val="11"/>
        <color theme="1"/>
        <rFont val="Arial"/>
        <family val="2"/>
      </rPr>
      <t xml:space="preserve"> and you represent a role model for your coworkers. A small percentage of people fall within this range.</t>
    </r>
  </si>
  <si>
    <t>3.8 - 4.4</t>
  </si>
  <si>
    <t>Good; with some areas to improve</t>
  </si>
  <si>
    <r>
      <t xml:space="preserve">Your performance is </t>
    </r>
    <r>
      <rPr>
        <b/>
        <sz val="11"/>
        <color theme="1"/>
        <rFont val="Arial"/>
        <family val="2"/>
      </rPr>
      <t>good</t>
    </r>
    <r>
      <rPr>
        <sz val="11"/>
        <color theme="1"/>
        <rFont val="Arial"/>
        <family val="2"/>
      </rPr>
      <t xml:space="preserve"> but you have some noteworthy areas where you can improve. A fair percentage of people fall within this range.</t>
    </r>
  </si>
  <si>
    <t>3.2 - 3.7</t>
  </si>
  <si>
    <t>Fair; with many areas to improve</t>
  </si>
  <si>
    <r>
      <t>Your performance is</t>
    </r>
    <r>
      <rPr>
        <b/>
        <sz val="11"/>
        <color theme="1"/>
        <rFont val="Arial"/>
        <family val="2"/>
      </rPr>
      <t xml:space="preserve"> fair</t>
    </r>
    <r>
      <rPr>
        <sz val="11"/>
        <color theme="1"/>
        <rFont val="Arial"/>
        <family val="2"/>
      </rPr>
      <t xml:space="preserve"> and you have many areas where you can improve. As with the above range, a fair percentage of people fall within this range.</t>
    </r>
  </si>
  <si>
    <t>2.6 - 3.1</t>
  </si>
  <si>
    <t>Weak; needs to improve</t>
  </si>
  <si>
    <r>
      <t xml:space="preserve">Your performance is </t>
    </r>
    <r>
      <rPr>
        <b/>
        <sz val="11"/>
        <color theme="1"/>
        <rFont val="Arial"/>
        <family val="2"/>
      </rPr>
      <t>weak</t>
    </r>
    <r>
      <rPr>
        <sz val="11"/>
        <color theme="1"/>
        <rFont val="Arial"/>
        <family val="2"/>
      </rPr>
      <t xml:space="preserve"> and needs to improve. Your weak performance is having some negative effect on your team’s effectiveness. A small percentage of people fall within this range. </t>
    </r>
  </si>
  <si>
    <t>0.0 - 2.5</t>
  </si>
  <si>
    <t>Poor; not contributing your fair share</t>
  </si>
  <si>
    <r>
      <t xml:space="preserve">Your performance is </t>
    </r>
    <r>
      <rPr>
        <b/>
        <sz val="11"/>
        <rFont val="Arial"/>
        <family val="2"/>
      </rPr>
      <t>poor</t>
    </r>
    <r>
      <rPr>
        <sz val="11"/>
        <rFont val="Arial"/>
        <family val="2"/>
      </rPr>
      <t xml:space="preserve"> and you are not contributing your fair share to your team, project or department. Your team is being harmed and you are not at all pulling your weight. A very small percentage of people fall within this range.</t>
    </r>
  </si>
  <si>
    <t>Copyright ©2023 Neal Whitten.  All rights reserved.</t>
  </si>
  <si>
    <t xml:space="preserve">                  Detailed Results</t>
  </si>
  <si>
    <t xml:space="preserve">Use the detailed results below to understand (1) your performance with the foundational power skills, and (2) which power skills need more attention in your self-improvement plan.
</t>
  </si>
  <si>
    <t>Ranges:</t>
  </si>
  <si>
    <t>Assessment</t>
  </si>
  <si>
    <t>Behavior:</t>
  </si>
  <si>
    <t>Base</t>
  </si>
  <si>
    <t>Satisf</t>
  </si>
  <si>
    <t>Breaking the rules</t>
  </si>
  <si>
    <t>Confrontation</t>
  </si>
  <si>
    <t>Boldness and courage</t>
  </si>
  <si>
    <t>Think for yourself</t>
  </si>
  <si>
    <t>What others think about you</t>
  </si>
  <si>
    <t>Present moments</t>
  </si>
  <si>
    <t>Taking it personally</t>
  </si>
  <si>
    <t>Mind your business</t>
  </si>
  <si>
    <t>Integrity</t>
  </si>
  <si>
    <t>Priorities</t>
  </si>
  <si>
    <t>Trust but verify</t>
  </si>
  <si>
    <t>Golden rule</t>
  </si>
  <si>
    <t>Think like a leader</t>
  </si>
  <si>
    <t>Treat members equally</t>
  </si>
  <si>
    <t>Empowerment</t>
  </si>
  <si>
    <t>Mentor</t>
  </si>
  <si>
    <t>Treating your customer</t>
  </si>
  <si>
    <t>Relationships</t>
  </si>
  <si>
    <t>Evaluating yourself</t>
  </si>
  <si>
    <t>Diversity, equity, inclusivity</t>
  </si>
  <si>
    <t>Work-life balance</t>
  </si>
  <si>
    <t>Fun in your work</t>
  </si>
  <si>
    <t>You choose to be</t>
  </si>
  <si>
    <t>Good actor</t>
  </si>
  <si>
    <t xml:space="preserve">             Power Skills Proficiency Self-Assessment Questionnaire</t>
  </si>
  <si>
    <t>Do you live in your present moments (versus in the past or the future)?</t>
  </si>
  <si>
    <t>Do you take some action daily that can strengthen a relationship?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</si>
</sst>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0" x14ac:knownFonts="1">
    <font>
      <sz val="11"/>
      <color theme="1"/>
      <name val="Calibri"/>
      <family val="2"/>
      <scheme val="minor"/>
    </font>
    <font>
      <sz val="12"/>
      <color theme="1"/>
      <name val="Arial"/>
      <family val="2"/>
    </font>
    <font>
      <b/>
      <sz val="12"/>
      <color theme="1"/>
      <name val="Arial"/>
      <family val="2"/>
    </font>
    <font>
      <b/>
      <sz val="12"/>
      <color rgb="FF000000"/>
      <name val="Arial"/>
      <family val="2"/>
    </font>
    <font>
      <sz val="14"/>
      <color theme="1"/>
      <name val="Calibri"/>
      <family val="2"/>
      <scheme val="minor"/>
    </font>
    <font>
      <sz val="12"/>
      <color rgb="FF000000"/>
      <name val="Arial"/>
      <family val="2"/>
    </font>
    <font>
      <sz val="11"/>
      <color theme="1"/>
      <name val="Arial"/>
      <family val="2"/>
    </font>
    <font>
      <b/>
      <sz val="14"/>
      <color theme="1"/>
      <name val="Arial"/>
      <family val="2"/>
    </font>
    <font>
      <b/>
      <sz val="16"/>
      <color theme="1"/>
      <name val="Arial"/>
      <family val="2"/>
    </font>
    <font>
      <b/>
      <sz val="26"/>
      <color theme="1"/>
      <name val="Arial"/>
      <family val="2"/>
    </font>
    <font>
      <sz val="14"/>
      <color theme="1"/>
      <name val="Arial"/>
      <family val="2"/>
    </font>
    <font>
      <sz val="11"/>
      <color theme="0"/>
      <name val="Arial"/>
      <family val="2"/>
    </font>
    <font>
      <b/>
      <sz val="11"/>
      <color theme="1"/>
      <name val="Arial"/>
      <family val="2"/>
    </font>
    <font>
      <sz val="9"/>
      <color theme="1"/>
      <name val="Arial"/>
      <family val="2"/>
    </font>
    <font>
      <sz val="18"/>
      <color theme="1"/>
      <name val="Arial"/>
      <family val="2"/>
    </font>
    <font>
      <u/>
      <sz val="11"/>
      <color theme="10"/>
      <name val="Calibri"/>
      <family val="2"/>
      <scheme val="minor"/>
    </font>
    <font>
      <u/>
      <sz val="12"/>
      <color theme="10"/>
      <name val="Arial"/>
      <family val="2"/>
    </font>
    <font>
      <sz val="11"/>
      <name val="Calibri"/>
      <family val="2"/>
      <scheme val="minor"/>
    </font>
    <font>
      <b/>
      <sz val="16"/>
      <color theme="0"/>
      <name val="Arial"/>
      <family val="2"/>
    </font>
    <font>
      <b/>
      <i/>
      <sz val="12"/>
      <color theme="1"/>
      <name val="Arial"/>
      <family val="2"/>
    </font>
    <font>
      <sz val="16"/>
      <color theme="1"/>
      <name val="Arial"/>
      <family val="2"/>
    </font>
    <font>
      <b/>
      <sz val="22"/>
      <color theme="1"/>
      <name val="Arial"/>
      <family val="2"/>
    </font>
    <font>
      <sz val="12"/>
      <name val="Arial"/>
      <family val="2"/>
    </font>
    <font>
      <sz val="11"/>
      <name val="Arial"/>
      <family val="2"/>
    </font>
    <font>
      <b/>
      <sz val="11"/>
      <name val="Arial"/>
      <family val="2"/>
    </font>
    <font>
      <u/>
      <sz val="11"/>
      <color theme="10"/>
      <name val="Arial"/>
      <family val="2"/>
    </font>
    <font>
      <b/>
      <sz val="11"/>
      <color theme="10"/>
      <name val="Arial"/>
      <family val="2"/>
    </font>
    <font>
      <i/>
      <sz val="12"/>
      <color rgb="FF000000"/>
      <name val="Arial"/>
      <family val="2"/>
    </font>
    <font>
      <sz val="22"/>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CCFFFF"/>
        <bgColor indexed="64"/>
      </patternFill>
    </fill>
    <fill>
      <patternFill patternType="solid">
        <fgColor rgb="FFFFCCCC"/>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13">
    <xf numFmtId="0" fontId="0" fillId="0" borderId="0" xfId="0"/>
    <xf numFmtId="0" fontId="0" fillId="0" borderId="0" xfId="0" applyAlignment="1">
      <alignment vertical="center"/>
    </xf>
    <xf numFmtId="0" fontId="0" fillId="0" borderId="0" xfId="0" applyAlignment="1">
      <alignment horizontal="center" vertical="top"/>
    </xf>
    <xf numFmtId="0" fontId="0" fillId="0" borderId="0" xfId="0"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164" fontId="11" fillId="2" borderId="0" xfId="0" applyNumberFormat="1" applyFont="1" applyFill="1" applyAlignment="1">
      <alignment horizontal="center" vertical="top"/>
    </xf>
    <xf numFmtId="164" fontId="11" fillId="2" borderId="2" xfId="0" applyNumberFormat="1" applyFont="1" applyFill="1" applyBorder="1" applyAlignment="1">
      <alignment horizontal="center" vertical="top"/>
    </xf>
    <xf numFmtId="0" fontId="1" fillId="0" borderId="1" xfId="0" applyFont="1" applyBorder="1" applyAlignment="1">
      <alignment horizontal="center" vertical="center"/>
    </xf>
    <xf numFmtId="0" fontId="16" fillId="0" borderId="0" xfId="1" applyFont="1" applyFill="1" applyAlignment="1">
      <alignment vertical="center"/>
    </xf>
    <xf numFmtId="0" fontId="0" fillId="8" borderId="0" xfId="0" applyFill="1"/>
    <xf numFmtId="0" fontId="0" fillId="8" borderId="0" xfId="0" applyFill="1" applyAlignment="1">
      <alignment horizontal="left" vertical="center"/>
    </xf>
    <xf numFmtId="164" fontId="8" fillId="7" borderId="8" xfId="0" applyNumberFormat="1" applyFont="1" applyFill="1" applyBorder="1" applyAlignment="1">
      <alignment horizontal="center" vertical="center"/>
    </xf>
    <xf numFmtId="164" fontId="8" fillId="4" borderId="9" xfId="0" applyNumberFormat="1" applyFont="1" applyFill="1" applyBorder="1" applyAlignment="1">
      <alignment horizontal="center" vertical="center"/>
    </xf>
    <xf numFmtId="164" fontId="8" fillId="5" borderId="9" xfId="0" applyNumberFormat="1" applyFont="1" applyFill="1" applyBorder="1" applyAlignment="1">
      <alignment horizontal="center" vertical="center"/>
    </xf>
    <xf numFmtId="164" fontId="8" fillId="6" borderId="9" xfId="0" applyNumberFormat="1" applyFont="1" applyFill="1" applyBorder="1" applyAlignment="1">
      <alignment horizontal="center" vertical="center"/>
    </xf>
    <xf numFmtId="164" fontId="18" fillId="2" borderId="10" xfId="0" applyNumberFormat="1" applyFont="1" applyFill="1" applyBorder="1" applyAlignment="1">
      <alignment horizontal="center" vertical="center"/>
    </xf>
    <xf numFmtId="0" fontId="6" fillId="8" borderId="0" xfId="0" applyFont="1" applyFill="1"/>
    <xf numFmtId="0" fontId="0" fillId="8" borderId="0" xfId="0" applyFill="1" applyAlignment="1">
      <alignment horizontal="center" vertical="center"/>
    </xf>
    <xf numFmtId="0" fontId="0" fillId="8" borderId="0" xfId="0" applyFill="1" applyAlignment="1">
      <alignment horizontal="center"/>
    </xf>
    <xf numFmtId="0" fontId="1"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17" fillId="8" borderId="0" xfId="0" applyFont="1" applyFill="1" applyAlignment="1">
      <alignment horizontal="left" vertical="center"/>
    </xf>
    <xf numFmtId="0" fontId="23" fillId="8" borderId="1" xfId="0" applyFont="1" applyFill="1" applyBorder="1" applyAlignment="1">
      <alignment horizontal="center" vertical="center" wrapText="1"/>
    </xf>
    <xf numFmtId="164" fontId="6" fillId="6" borderId="0" xfId="0" applyNumberFormat="1" applyFont="1" applyFill="1" applyAlignment="1">
      <alignment horizontal="center" vertical="top"/>
    </xf>
    <xf numFmtId="164" fontId="6" fillId="6" borderId="2" xfId="0" applyNumberFormat="1" applyFont="1" applyFill="1" applyBorder="1" applyAlignment="1">
      <alignment horizontal="center" vertical="top"/>
    </xf>
    <xf numFmtId="164" fontId="6" fillId="5" borderId="0" xfId="0" applyNumberFormat="1" applyFont="1" applyFill="1" applyAlignment="1">
      <alignment horizontal="center" vertical="top"/>
    </xf>
    <xf numFmtId="164" fontId="6" fillId="5" borderId="2" xfId="0" applyNumberFormat="1" applyFont="1" applyFill="1" applyBorder="1" applyAlignment="1">
      <alignment horizontal="center" vertical="top"/>
    </xf>
    <xf numFmtId="164" fontId="6" fillId="4" borderId="0" xfId="0" applyNumberFormat="1" applyFont="1" applyFill="1" applyAlignment="1">
      <alignment horizontal="center" vertical="top"/>
    </xf>
    <xf numFmtId="164" fontId="6" fillId="4" borderId="2" xfId="0" applyNumberFormat="1" applyFont="1" applyFill="1" applyBorder="1" applyAlignment="1">
      <alignment horizontal="center" vertical="top"/>
    </xf>
    <xf numFmtId="164" fontId="6" fillId="7" borderId="0" xfId="0" applyNumberFormat="1" applyFont="1" applyFill="1" applyAlignment="1">
      <alignment horizontal="center" vertical="top"/>
    </xf>
    <xf numFmtId="164" fontId="6" fillId="7" borderId="2" xfId="0" applyNumberFormat="1" applyFont="1" applyFill="1" applyBorder="1" applyAlignment="1">
      <alignment horizontal="center" vertical="top"/>
    </xf>
    <xf numFmtId="0" fontId="1" fillId="8" borderId="0" xfId="0" applyFont="1" applyFill="1" applyAlignment="1">
      <alignment horizontal="left" vertical="center" wrapText="1"/>
    </xf>
    <xf numFmtId="0" fontId="0" fillId="8" borderId="0" xfId="0" applyFill="1" applyAlignment="1">
      <alignment horizontal="center" vertical="top"/>
    </xf>
    <xf numFmtId="0" fontId="10" fillId="8" borderId="0" xfId="0" applyFont="1" applyFill="1" applyAlignment="1">
      <alignment horizontal="right" vertical="center"/>
    </xf>
    <xf numFmtId="0" fontId="10" fillId="8" borderId="0" xfId="0" applyFont="1" applyFill="1" applyAlignment="1">
      <alignment vertical="center"/>
    </xf>
    <xf numFmtId="0" fontId="4" fillId="8" borderId="0" xfId="0" applyFont="1" applyFill="1" applyAlignment="1">
      <alignment horizontal="center" vertical="center"/>
    </xf>
    <xf numFmtId="0" fontId="9" fillId="8" borderId="0" xfId="0" applyFont="1" applyFill="1"/>
    <xf numFmtId="0" fontId="6" fillId="8" borderId="1" xfId="0" applyFont="1" applyFill="1" applyBorder="1" applyAlignment="1">
      <alignment horizontal="center" vertical="center" textRotation="90"/>
    </xf>
    <xf numFmtId="0" fontId="0" fillId="8" borderId="0" xfId="0" applyFill="1" applyAlignment="1">
      <alignment textRotation="90"/>
    </xf>
    <xf numFmtId="0" fontId="0" fillId="8" borderId="0" xfId="0" applyFill="1" applyAlignment="1">
      <alignment horizontal="center" textRotation="90"/>
    </xf>
    <xf numFmtId="0" fontId="4" fillId="8" borderId="0" xfId="0" applyFont="1" applyFill="1" applyAlignment="1">
      <alignment horizontal="center"/>
    </xf>
    <xf numFmtId="164" fontId="0" fillId="8" borderId="0" xfId="0" applyNumberFormat="1" applyFill="1" applyAlignment="1">
      <alignment horizontal="center" vertical="top"/>
    </xf>
    <xf numFmtId="0" fontId="6" fillId="8" borderId="0" xfId="0" applyFont="1" applyFill="1" applyAlignment="1">
      <alignment horizontal="center" vertical="top"/>
    </xf>
    <xf numFmtId="0" fontId="2" fillId="8" borderId="0" xfId="0" applyFont="1" applyFill="1" applyAlignment="1">
      <alignment horizontal="center" vertical="center"/>
    </xf>
    <xf numFmtId="0" fontId="2" fillId="8" borderId="0" xfId="0" applyFont="1" applyFill="1" applyAlignment="1">
      <alignment horizontal="center" wrapText="1"/>
    </xf>
    <xf numFmtId="0" fontId="25" fillId="8" borderId="0" xfId="1" applyFont="1" applyFill="1" applyAlignment="1">
      <alignment horizontal="center" vertical="center"/>
    </xf>
    <xf numFmtId="0" fontId="2" fillId="8" borderId="2" xfId="0" applyFont="1" applyFill="1" applyBorder="1"/>
    <xf numFmtId="0" fontId="1" fillId="0" borderId="1" xfId="0" applyFont="1" applyBorder="1" applyAlignment="1" applyProtection="1">
      <alignment horizontal="center" vertical="center"/>
      <protection locked="0"/>
    </xf>
    <xf numFmtId="0" fontId="1" fillId="8" borderId="0" xfId="0" applyFont="1" applyFill="1" applyAlignment="1">
      <alignment vertical="center"/>
    </xf>
    <xf numFmtId="0" fontId="6" fillId="8" borderId="0" xfId="0" applyFont="1" applyFill="1" applyAlignment="1">
      <alignment vertical="center"/>
    </xf>
    <xf numFmtId="0" fontId="1" fillId="8" borderId="0" xfId="0" applyFont="1" applyFill="1" applyAlignment="1">
      <alignment horizontal="right" vertical="center"/>
    </xf>
    <xf numFmtId="0" fontId="19" fillId="8" borderId="0" xfId="0" applyFont="1" applyFill="1" applyAlignment="1">
      <alignment horizontal="left" vertical="top"/>
    </xf>
    <xf numFmtId="0" fontId="15" fillId="8" borderId="0" xfId="1" applyFill="1" applyAlignment="1">
      <alignment horizontal="left" vertical="center" wrapText="1"/>
    </xf>
    <xf numFmtId="0" fontId="16" fillId="8" borderId="0" xfId="1" applyFont="1" applyFill="1" applyAlignment="1">
      <alignment vertical="center"/>
    </xf>
    <xf numFmtId="0" fontId="3" fillId="8" borderId="7" xfId="0" applyFont="1" applyFill="1" applyBorder="1" applyAlignment="1">
      <alignment horizontal="center" vertical="center"/>
    </xf>
    <xf numFmtId="0" fontId="3" fillId="8" borderId="1" xfId="0" applyFont="1" applyFill="1" applyBorder="1" applyAlignment="1">
      <alignment horizontal="center" vertical="center"/>
    </xf>
    <xf numFmtId="0" fontId="0" fillId="8" borderId="1" xfId="0" applyFill="1" applyBorder="1" applyAlignment="1">
      <alignment vertical="center"/>
    </xf>
    <xf numFmtId="0" fontId="0" fillId="8" borderId="0" xfId="0" applyFill="1" applyAlignment="1">
      <alignment vertical="center"/>
    </xf>
    <xf numFmtId="0" fontId="0" fillId="8" borderId="3" xfId="0" applyFill="1" applyBorder="1" applyAlignment="1">
      <alignment vertical="center"/>
    </xf>
    <xf numFmtId="0" fontId="0" fillId="8" borderId="5" xfId="0" applyFill="1" applyBorder="1" applyAlignment="1">
      <alignment horizontal="center" vertical="center"/>
    </xf>
    <xf numFmtId="0" fontId="3" fillId="8" borderId="0" xfId="0" applyFont="1" applyFill="1" applyAlignment="1">
      <alignment horizontal="center" vertical="center"/>
    </xf>
    <xf numFmtId="0" fontId="3" fillId="8" borderId="4" xfId="0" applyFont="1" applyFill="1" applyBorder="1" applyAlignment="1">
      <alignment horizontal="center" vertical="center"/>
    </xf>
    <xf numFmtId="0" fontId="5" fillId="8" borderId="0" xfId="0" applyFont="1" applyFill="1" applyAlignment="1">
      <alignment horizontal="center" vertical="center" wrapText="1"/>
    </xf>
    <xf numFmtId="164" fontId="0" fillId="8" borderId="0" xfId="0" applyNumberFormat="1" applyFill="1" applyAlignment="1">
      <alignment horizontal="center" vertical="center"/>
    </xf>
    <xf numFmtId="164" fontId="0" fillId="8" borderId="0" xfId="0" applyNumberFormat="1" applyFill="1" applyAlignment="1">
      <alignment horizontal="center"/>
    </xf>
    <xf numFmtId="164" fontId="0" fillId="8" borderId="4" xfId="0" applyNumberFormat="1" applyFill="1" applyBorder="1" applyAlignment="1">
      <alignment horizontal="center"/>
    </xf>
    <xf numFmtId="0" fontId="0" fillId="8" borderId="6" xfId="0" applyFill="1" applyBorder="1" applyAlignment="1">
      <alignment horizontal="center" vertical="top"/>
    </xf>
    <xf numFmtId="0" fontId="0" fillId="8" borderId="6" xfId="0" applyFill="1" applyBorder="1"/>
    <xf numFmtId="0" fontId="5" fillId="8" borderId="0" xfId="0" applyFont="1" applyFill="1" applyAlignment="1">
      <alignment horizontal="left" vertical="center" wrapText="1"/>
    </xf>
    <xf numFmtId="0" fontId="16" fillId="8" borderId="0" xfId="1" applyFont="1" applyFill="1" applyAlignment="1">
      <alignment horizontal="center" vertical="center"/>
    </xf>
    <xf numFmtId="0" fontId="3" fillId="8" borderId="6" xfId="0" applyFont="1" applyFill="1" applyBorder="1" applyAlignment="1">
      <alignment vertical="center"/>
    </xf>
    <xf numFmtId="0" fontId="3" fillId="8" borderId="0" xfId="0" applyFont="1" applyFill="1" applyAlignment="1">
      <alignment vertical="center"/>
    </xf>
    <xf numFmtId="0" fontId="3" fillId="8" borderId="2" xfId="0" applyFont="1" applyFill="1" applyBorder="1" applyAlignment="1">
      <alignment vertical="center"/>
    </xf>
    <xf numFmtId="0" fontId="6" fillId="8" borderId="2" xfId="0" applyFont="1" applyFill="1" applyBorder="1"/>
    <xf numFmtId="164" fontId="0" fillId="8" borderId="0" xfId="0" quotePrefix="1" applyNumberFormat="1" applyFill="1" applyAlignment="1">
      <alignment horizontal="center" vertical="top"/>
    </xf>
    <xf numFmtId="0" fontId="15" fillId="0" borderId="0" xfId="1" applyFill="1"/>
    <xf numFmtId="0" fontId="15" fillId="8" borderId="0" xfId="1" applyFill="1" applyAlignment="1">
      <alignment horizontal="center"/>
    </xf>
    <xf numFmtId="0" fontId="13" fillId="8" borderId="0" xfId="0" applyFont="1" applyFill="1" applyAlignment="1">
      <alignment horizontal="center" vertical="top"/>
    </xf>
    <xf numFmtId="0" fontId="28" fillId="8" borderId="0" xfId="0" applyFont="1" applyFill="1"/>
    <xf numFmtId="0" fontId="0" fillId="0" borderId="0" xfId="0" applyAlignment="1">
      <alignment horizontal="center"/>
    </xf>
    <xf numFmtId="0" fontId="1" fillId="9" borderId="1" xfId="0" applyFont="1" applyFill="1" applyBorder="1" applyAlignment="1" applyProtection="1">
      <alignment horizontal="center" vertical="center"/>
      <protection locked="0"/>
    </xf>
    <xf numFmtId="0" fontId="29" fillId="0" borderId="0" xfId="0" applyFont="1"/>
    <xf numFmtId="0" fontId="7" fillId="8" borderId="0" xfId="0" applyFont="1" applyFill="1" applyAlignment="1">
      <alignment horizontal="center" vertical="center"/>
    </xf>
    <xf numFmtId="0" fontId="1" fillId="8" borderId="3" xfId="0" applyFont="1" applyFill="1" applyBorder="1" applyAlignment="1" applyProtection="1">
      <alignment horizontal="center" vertical="center"/>
      <protection locked="0"/>
    </xf>
    <xf numFmtId="0" fontId="1" fillId="8" borderId="11"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165" fontId="1" fillId="8" borderId="1" xfId="0" applyNumberFormat="1" applyFont="1" applyFill="1" applyBorder="1" applyAlignment="1" applyProtection="1">
      <alignment horizontal="center" vertical="center"/>
      <protection locked="0"/>
    </xf>
    <xf numFmtId="0" fontId="26" fillId="3" borderId="3" xfId="1" applyFont="1" applyFill="1" applyBorder="1" applyAlignment="1" applyProtection="1">
      <alignment horizontal="center" vertical="center" wrapText="1"/>
    </xf>
    <xf numFmtId="0" fontId="26" fillId="3" borderId="11" xfId="1" applyFont="1" applyFill="1" applyBorder="1" applyAlignment="1" applyProtection="1">
      <alignment horizontal="center" vertical="center" wrapText="1"/>
    </xf>
    <xf numFmtId="0" fontId="26" fillId="3" borderId="4" xfId="1" applyFont="1" applyFill="1" applyBorder="1" applyAlignment="1" applyProtection="1">
      <alignment horizontal="center" vertical="center" wrapText="1"/>
    </xf>
    <xf numFmtId="0" fontId="15" fillId="8" borderId="0" xfId="1" applyFill="1" applyAlignment="1">
      <alignment horizontal="center"/>
    </xf>
    <xf numFmtId="0" fontId="15" fillId="0" borderId="0" xfId="1" applyAlignment="1">
      <alignment horizontal="center"/>
    </xf>
    <xf numFmtId="0" fontId="0" fillId="0" borderId="0" xfId="0" applyAlignment="1">
      <alignment horizontal="center"/>
    </xf>
    <xf numFmtId="0" fontId="19" fillId="8" borderId="0" xfId="0" applyFont="1" applyFill="1" applyAlignment="1">
      <alignment horizontal="left" vertical="top"/>
    </xf>
    <xf numFmtId="0" fontId="0" fillId="0" borderId="0" xfId="0" applyAlignment="1">
      <alignment horizontal="left" vertical="top"/>
    </xf>
    <xf numFmtId="0" fontId="1" fillId="8" borderId="0" xfId="0" applyFont="1" applyFill="1" applyAlignment="1">
      <alignment horizontal="left" vertical="center" wrapText="1"/>
    </xf>
    <xf numFmtId="0" fontId="21" fillId="0" borderId="0" xfId="0" applyFont="1" applyAlignment="1">
      <alignment horizontal="center"/>
    </xf>
    <xf numFmtId="0" fontId="0" fillId="8" borderId="0" xfId="0" applyFill="1" applyAlignment="1">
      <alignment horizontal="center" wrapText="1"/>
    </xf>
    <xf numFmtId="0" fontId="2" fillId="8" borderId="0" xfId="0" applyFont="1" applyFill="1" applyAlignment="1">
      <alignment horizontal="center" wrapText="1"/>
    </xf>
    <xf numFmtId="0" fontId="2" fillId="8" borderId="2" xfId="0" applyFont="1" applyFill="1" applyBorder="1" applyAlignment="1">
      <alignment horizontal="center" wrapText="1"/>
    </xf>
    <xf numFmtId="0" fontId="21" fillId="0" borderId="0" xfId="0" applyFont="1"/>
    <xf numFmtId="0" fontId="0" fillId="0" borderId="0" xfId="0"/>
    <xf numFmtId="0" fontId="14" fillId="8" borderId="0" xfId="0" applyFont="1" applyFill="1" applyAlignment="1">
      <alignment vertical="center"/>
    </xf>
    <xf numFmtId="165" fontId="20" fillId="8" borderId="0" xfId="0" applyNumberFormat="1" applyFont="1" applyFill="1" applyAlignment="1">
      <alignment horizontal="left" vertical="center"/>
    </xf>
    <xf numFmtId="0" fontId="7" fillId="8" borderId="0" xfId="0" applyFont="1" applyFill="1" applyAlignment="1">
      <alignment horizontal="left" vertical="top" wrapText="1"/>
    </xf>
    <xf numFmtId="0" fontId="0" fillId="8" borderId="0" xfId="0" applyFill="1" applyAlignment="1">
      <alignment horizontal="center"/>
    </xf>
    <xf numFmtId="0" fontId="0" fillId="0" borderId="0" xfId="0" applyAlignment="1">
      <alignment horizontal="left" vertical="center" wrapText="1"/>
    </xf>
    <xf numFmtId="0" fontId="10" fillId="8" borderId="1" xfId="0" applyFont="1" applyFill="1" applyBorder="1" applyAlignment="1">
      <alignment horizontal="center" vertical="center"/>
    </xf>
    <xf numFmtId="0" fontId="10" fillId="8" borderId="0" xfId="0" applyFont="1" applyFill="1" applyAlignment="1">
      <alignment horizontal="left"/>
    </xf>
    <xf numFmtId="165" fontId="6" fillId="8" borderId="0" xfId="0" applyNumberFormat="1" applyFont="1" applyFill="1" applyAlignment="1">
      <alignment horizontal="left" vertical="center"/>
    </xf>
    <xf numFmtId="0" fontId="21" fillId="8" borderId="0" xfId="0" applyFont="1" applyFill="1" applyAlignment="1">
      <alignment horizontal="center" vertical="center"/>
    </xf>
  </cellXfs>
  <cellStyles count="2">
    <cellStyle name="Hyperlink" xfId="1" builtinId="8"/>
    <cellStyle name="Normal" xfId="0" builtinId="0"/>
  </cellStyles>
  <dxfs count="23">
    <dxf>
      <font>
        <color rgb="FFFF0000"/>
      </font>
    </dxf>
    <dxf>
      <font>
        <color rgb="FFFF0000"/>
      </font>
    </dxf>
    <dxf>
      <font>
        <color rgb="FFFF0000"/>
      </font>
    </dxf>
    <dxf>
      <font>
        <color rgb="FFFF0000"/>
      </font>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ont>
        <color theme="4" tint="0.79998168889431442"/>
      </font>
      <fill>
        <patternFill>
          <bgColor theme="4" tint="0.7999816888943144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CCFFFF"/>
      <color rgb="FFFFCCCC"/>
      <color rgb="FFFFFF99"/>
      <color rgb="FF99FF99"/>
      <color rgb="FF66FF99"/>
      <color rgb="FFFF0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ealwhittengroup.com/wp-content/uploads/2023/03/Neal-Whitten-Power-Snippets-Foundational-Power-Skills.pdf" TargetMode="External"/><Relationship Id="rId1" Type="http://schemas.openxmlformats.org/officeDocument/2006/relationships/hyperlink" Target="https://nealwhittengroup.com/power-skills-that-lead-to-exceptional-perform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Y442"/>
  <sheetViews>
    <sheetView showGridLines="0" showRowColHeaders="0" tabSelected="1" workbookViewId="0">
      <selection activeCell="X32" sqref="X32"/>
    </sheetView>
  </sheetViews>
  <sheetFormatPr defaultRowHeight="14.4" x14ac:dyDescent="0.3"/>
  <cols>
    <col min="5" max="5" width="66.33203125" bestFit="1" customWidth="1"/>
    <col min="6" max="6" width="1.6640625" customWidth="1"/>
    <col min="7" max="7" width="2.6640625" customWidth="1"/>
  </cols>
  <sheetData>
    <row r="1" spans="1:25" x14ac:dyDescent="0.3">
      <c r="A1" s="17"/>
      <c r="B1" s="17"/>
      <c r="C1" s="17"/>
      <c r="D1" s="17"/>
      <c r="E1" s="17"/>
      <c r="F1" s="17"/>
      <c r="G1" s="17"/>
      <c r="H1" s="17"/>
      <c r="I1" s="17"/>
      <c r="J1" s="17"/>
      <c r="K1" s="17"/>
      <c r="L1" s="17"/>
      <c r="M1" s="17"/>
      <c r="N1" s="17"/>
      <c r="O1" s="10"/>
      <c r="P1" s="10"/>
      <c r="Q1" s="10"/>
      <c r="R1" s="10"/>
      <c r="S1" s="10"/>
      <c r="T1" s="10"/>
      <c r="U1" s="10"/>
      <c r="V1" s="10"/>
      <c r="W1" s="10"/>
      <c r="X1" s="10"/>
      <c r="Y1" s="10"/>
    </row>
    <row r="2" spans="1:25" ht="28.5" customHeight="1" x14ac:dyDescent="0.3">
      <c r="A2" s="17"/>
      <c r="B2" s="84" t="s">
        <v>148</v>
      </c>
      <c r="C2" s="84"/>
      <c r="D2" s="84"/>
      <c r="E2" s="84"/>
      <c r="F2" s="84"/>
      <c r="G2" s="84"/>
      <c r="H2" s="84"/>
      <c r="I2" s="84"/>
      <c r="J2" s="84"/>
      <c r="K2" s="84"/>
      <c r="L2" s="17"/>
      <c r="M2" s="17"/>
      <c r="N2" s="17"/>
      <c r="O2" s="10"/>
      <c r="P2" s="10"/>
      <c r="Q2" s="10"/>
      <c r="R2" s="10"/>
      <c r="S2" s="10"/>
      <c r="T2" s="10"/>
      <c r="U2" s="10"/>
      <c r="V2" s="10"/>
      <c r="W2" s="10"/>
      <c r="X2" s="10"/>
      <c r="Y2" s="10"/>
    </row>
    <row r="3" spans="1:25" x14ac:dyDescent="0.3">
      <c r="A3" s="17"/>
      <c r="B3" s="17"/>
      <c r="C3" s="17"/>
      <c r="D3" s="17"/>
      <c r="E3" s="17"/>
      <c r="F3" s="17"/>
      <c r="G3" s="17"/>
      <c r="H3" s="17"/>
      <c r="I3" s="17"/>
      <c r="J3" s="17"/>
      <c r="K3" s="17"/>
      <c r="L3" s="17"/>
      <c r="M3" s="17"/>
      <c r="N3" s="17"/>
      <c r="O3" s="10"/>
      <c r="P3" s="10"/>
      <c r="Q3" s="10"/>
      <c r="R3" s="10"/>
      <c r="S3" s="10"/>
      <c r="T3" s="10"/>
      <c r="U3" s="10"/>
      <c r="V3" s="10"/>
      <c r="W3" s="10"/>
      <c r="X3" s="10"/>
      <c r="Y3" s="10"/>
    </row>
    <row r="4" spans="1:25" ht="21.75" customHeight="1" x14ac:dyDescent="0.3">
      <c r="A4" s="17"/>
      <c r="B4" s="50"/>
      <c r="C4" s="17"/>
      <c r="D4" s="51"/>
      <c r="E4" s="52" t="s">
        <v>0</v>
      </c>
      <c r="F4" s="17"/>
      <c r="G4" s="85"/>
      <c r="H4" s="86"/>
      <c r="I4" s="86"/>
      <c r="J4" s="86"/>
      <c r="K4" s="86"/>
      <c r="L4" s="87"/>
      <c r="M4" s="17"/>
      <c r="N4" s="17"/>
      <c r="O4" s="10"/>
      <c r="P4" s="10"/>
      <c r="Q4" s="10"/>
      <c r="R4" s="10"/>
      <c r="S4" s="10"/>
      <c r="T4" s="10"/>
      <c r="U4" s="10"/>
      <c r="V4" s="10"/>
      <c r="W4" s="10"/>
      <c r="X4" s="10"/>
      <c r="Y4" s="10"/>
    </row>
    <row r="5" spans="1:25" ht="7.5" customHeight="1" x14ac:dyDescent="0.3">
      <c r="A5" s="17"/>
      <c r="B5" s="50"/>
      <c r="C5" s="17"/>
      <c r="D5" s="51"/>
      <c r="E5" s="52"/>
      <c r="F5" s="17"/>
      <c r="G5" s="52"/>
      <c r="H5" s="52"/>
      <c r="I5" s="52"/>
      <c r="J5" s="52"/>
      <c r="K5" s="52"/>
      <c r="L5" s="52"/>
      <c r="M5" s="52"/>
      <c r="N5" s="17"/>
      <c r="O5" s="10"/>
      <c r="P5" s="10"/>
      <c r="Q5" s="10"/>
      <c r="R5" s="10"/>
      <c r="S5" s="10"/>
      <c r="T5" s="10"/>
      <c r="U5" s="10"/>
      <c r="V5" s="10"/>
      <c r="W5" s="10"/>
      <c r="X5" s="10"/>
      <c r="Y5" s="10"/>
    </row>
    <row r="6" spans="1:25" ht="21.75" customHeight="1" x14ac:dyDescent="0.3">
      <c r="A6" s="17"/>
      <c r="B6" s="50"/>
      <c r="C6" s="17"/>
      <c r="D6" s="51"/>
      <c r="E6" s="52" t="s">
        <v>1</v>
      </c>
      <c r="F6" s="17"/>
      <c r="G6" s="88"/>
      <c r="H6" s="88"/>
      <c r="I6" s="88"/>
      <c r="J6" s="88"/>
      <c r="K6" s="88"/>
      <c r="L6" s="88"/>
      <c r="M6" s="17"/>
      <c r="N6" s="17"/>
      <c r="O6" s="10"/>
      <c r="P6" s="10"/>
      <c r="Q6" s="10"/>
      <c r="R6" s="10"/>
      <c r="S6" s="10"/>
      <c r="T6" s="10"/>
      <c r="U6" s="10"/>
      <c r="V6" s="10"/>
      <c r="W6" s="10"/>
      <c r="X6" s="10"/>
      <c r="Y6" s="10"/>
    </row>
    <row r="7" spans="1:25" ht="16.95" customHeight="1" x14ac:dyDescent="0.3">
      <c r="A7" s="17"/>
      <c r="B7" s="50"/>
      <c r="C7" s="17"/>
      <c r="D7" s="51"/>
      <c r="E7" s="17"/>
      <c r="F7" s="17"/>
      <c r="G7" s="17"/>
      <c r="H7" s="17"/>
      <c r="I7" s="17"/>
      <c r="J7" s="17"/>
      <c r="K7" s="17"/>
      <c r="L7" s="17"/>
      <c r="M7" s="17"/>
      <c r="N7" s="17"/>
      <c r="O7" s="10"/>
      <c r="P7" s="10"/>
      <c r="Q7" s="10"/>
      <c r="R7" s="10"/>
      <c r="S7" s="10"/>
      <c r="T7" s="10"/>
      <c r="U7" s="10"/>
      <c r="V7" s="10"/>
      <c r="W7" s="10"/>
      <c r="X7" s="10"/>
      <c r="Y7" s="10"/>
    </row>
    <row r="8" spans="1:25" ht="51.6" customHeight="1" x14ac:dyDescent="0.3">
      <c r="A8" s="17"/>
      <c r="B8" s="97" t="s">
        <v>2</v>
      </c>
      <c r="C8" s="97"/>
      <c r="D8" s="97"/>
      <c r="E8" s="97"/>
      <c r="F8" s="97"/>
      <c r="G8" s="97"/>
      <c r="H8" s="97"/>
      <c r="I8" s="97"/>
      <c r="J8" s="97"/>
      <c r="K8" s="97"/>
      <c r="L8" s="97"/>
      <c r="M8" s="97"/>
      <c r="N8" s="17"/>
      <c r="O8" s="10"/>
      <c r="P8" s="10"/>
      <c r="Q8" s="10"/>
      <c r="R8" s="10"/>
      <c r="S8" s="10"/>
      <c r="T8" s="10"/>
      <c r="U8" s="10"/>
      <c r="V8" s="10"/>
      <c r="W8" s="10"/>
      <c r="X8" s="10"/>
      <c r="Y8" s="10"/>
    </row>
    <row r="9" spans="1:25" ht="67.95" customHeight="1" x14ac:dyDescent="0.3">
      <c r="A9" s="17"/>
      <c r="B9" s="97" t="s">
        <v>3</v>
      </c>
      <c r="C9" s="97"/>
      <c r="D9" s="97"/>
      <c r="E9" s="97"/>
      <c r="F9" s="97"/>
      <c r="G9" s="97"/>
      <c r="H9" s="97"/>
      <c r="I9" s="97"/>
      <c r="J9" s="97"/>
      <c r="K9" s="97"/>
      <c r="L9" s="97"/>
      <c r="M9" s="97"/>
      <c r="N9" s="17"/>
      <c r="O9" s="10"/>
      <c r="P9" s="10"/>
      <c r="Q9" s="10"/>
      <c r="R9" s="10"/>
      <c r="S9" s="10"/>
      <c r="T9" s="10"/>
      <c r="U9" s="10"/>
      <c r="V9" s="10"/>
      <c r="W9" s="10"/>
      <c r="X9" s="10"/>
      <c r="Y9" s="10"/>
    </row>
    <row r="10" spans="1:25" ht="15" customHeight="1" x14ac:dyDescent="0.3">
      <c r="A10" s="17"/>
      <c r="B10" s="95" t="s">
        <v>4</v>
      </c>
      <c r="C10" s="96"/>
      <c r="D10" s="96"/>
      <c r="E10" s="96"/>
      <c r="F10" s="96"/>
      <c r="G10" s="96"/>
      <c r="H10" s="96"/>
      <c r="I10" s="96"/>
      <c r="J10" s="96"/>
      <c r="K10" s="96"/>
      <c r="L10" s="96"/>
      <c r="M10" s="96"/>
      <c r="N10" s="17"/>
      <c r="O10" s="10"/>
      <c r="P10" s="10"/>
      <c r="Q10" s="10"/>
      <c r="R10" s="10"/>
      <c r="S10" s="10"/>
      <c r="T10" s="10"/>
      <c r="U10" s="10"/>
      <c r="V10" s="10"/>
      <c r="W10" s="10"/>
      <c r="X10" s="10"/>
      <c r="Y10" s="10"/>
    </row>
    <row r="11" spans="1:25" ht="15" customHeight="1" x14ac:dyDescent="0.3">
      <c r="A11" s="17"/>
      <c r="B11" s="53"/>
      <c r="C11" s="33"/>
      <c r="D11" s="33"/>
      <c r="E11" s="33"/>
      <c r="F11" s="33"/>
      <c r="G11" s="33"/>
      <c r="H11" s="33"/>
      <c r="I11" s="33"/>
      <c r="J11" s="33"/>
      <c r="K11" s="33"/>
      <c r="L11" s="33"/>
      <c r="M11" s="33"/>
      <c r="N11" s="17"/>
      <c r="O11" s="10"/>
      <c r="P11" s="10"/>
      <c r="Q11" s="10"/>
      <c r="R11" s="10"/>
      <c r="S11" s="10"/>
      <c r="T11" s="10"/>
      <c r="U11" s="10"/>
      <c r="V11" s="10"/>
      <c r="W11" s="10"/>
      <c r="X11" s="10"/>
      <c r="Y11" s="10"/>
    </row>
    <row r="12" spans="1:25" ht="20.25" customHeight="1" x14ac:dyDescent="0.3">
      <c r="A12" s="17"/>
      <c r="B12" s="33"/>
      <c r="C12" s="33"/>
      <c r="D12" s="33"/>
      <c r="F12" s="33"/>
      <c r="G12" s="33"/>
      <c r="I12" s="33"/>
      <c r="K12" s="33"/>
      <c r="L12" s="33"/>
      <c r="M12" s="33"/>
      <c r="N12" s="17"/>
      <c r="O12" s="10"/>
      <c r="P12" s="10"/>
      <c r="Q12" s="10"/>
      <c r="R12" s="10"/>
      <c r="S12" s="10"/>
      <c r="T12" s="10"/>
      <c r="U12" s="10"/>
      <c r="V12" s="10"/>
      <c r="W12" s="10"/>
      <c r="X12" s="10"/>
      <c r="Y12" s="10"/>
    </row>
    <row r="13" spans="1:25" ht="16.5" customHeight="1" x14ac:dyDescent="0.3">
      <c r="A13" s="17"/>
      <c r="B13" s="33"/>
      <c r="C13" s="54"/>
      <c r="D13" s="33"/>
      <c r="E13" s="89" t="s">
        <v>5</v>
      </c>
      <c r="F13" s="90"/>
      <c r="G13" s="90"/>
      <c r="H13" s="90"/>
      <c r="I13" s="91"/>
      <c r="J13" s="33"/>
      <c r="K13" s="33"/>
      <c r="L13" s="33"/>
      <c r="M13" s="33"/>
      <c r="N13" s="17"/>
      <c r="O13" s="10"/>
      <c r="P13" s="10"/>
      <c r="Q13" s="10"/>
      <c r="R13" s="10"/>
      <c r="S13" s="10"/>
      <c r="T13" s="10"/>
      <c r="U13" s="10"/>
      <c r="V13" s="10"/>
      <c r="W13" s="10"/>
      <c r="X13" s="10"/>
      <c r="Y13" s="10"/>
    </row>
    <row r="14" spans="1:25" ht="9.75" customHeight="1" x14ac:dyDescent="0.3">
      <c r="A14" s="17"/>
      <c r="B14" s="10"/>
      <c r="C14" s="17"/>
      <c r="D14" s="17"/>
      <c r="E14" s="17"/>
      <c r="F14" s="17"/>
      <c r="G14" s="17"/>
      <c r="H14" s="17"/>
      <c r="I14" s="17"/>
      <c r="J14" s="17"/>
      <c r="K14" s="17"/>
      <c r="L14" s="17"/>
      <c r="M14" s="17"/>
      <c r="N14" s="17"/>
      <c r="O14" s="10"/>
      <c r="P14" s="10"/>
      <c r="Q14" s="10"/>
      <c r="R14" s="10"/>
      <c r="S14" s="10"/>
      <c r="T14" s="10"/>
      <c r="U14" s="10"/>
      <c r="V14" s="10"/>
      <c r="W14" s="10"/>
      <c r="X14" s="10"/>
      <c r="Y14" s="10"/>
    </row>
    <row r="15" spans="1:25" ht="15" x14ac:dyDescent="0.3">
      <c r="A15" s="17"/>
      <c r="B15" s="9"/>
      <c r="C15" s="77"/>
      <c r="D15" s="77"/>
      <c r="E15" s="92" t="s">
        <v>6</v>
      </c>
      <c r="F15" s="92"/>
      <c r="G15" s="92"/>
      <c r="H15" s="92"/>
      <c r="I15" s="92"/>
      <c r="J15" s="77"/>
      <c r="K15" s="77"/>
      <c r="L15" s="77"/>
      <c r="M15" s="55"/>
      <c r="N15" s="55"/>
      <c r="O15" s="10"/>
      <c r="P15" s="10"/>
      <c r="Q15" s="10"/>
      <c r="R15" s="10"/>
      <c r="S15" s="10"/>
      <c r="T15" s="10"/>
      <c r="U15" s="10"/>
      <c r="V15" s="10"/>
      <c r="W15" s="10"/>
      <c r="X15" s="10"/>
      <c r="Y15" s="10"/>
    </row>
    <row r="16" spans="1:25" ht="15" x14ac:dyDescent="0.3">
      <c r="A16" s="17"/>
      <c r="B16" s="9"/>
      <c r="C16" s="77"/>
      <c r="D16" s="77"/>
      <c r="E16" s="78"/>
      <c r="F16" s="78"/>
      <c r="G16" s="78"/>
      <c r="H16" s="78"/>
      <c r="I16" s="78"/>
      <c r="J16" s="77"/>
      <c r="K16" s="77"/>
      <c r="L16" s="77"/>
      <c r="M16" s="55"/>
      <c r="N16" s="55"/>
      <c r="O16" s="10"/>
      <c r="P16" s="10"/>
      <c r="Q16" s="10"/>
      <c r="R16" s="10"/>
      <c r="S16" s="10"/>
      <c r="T16" s="10"/>
      <c r="U16" s="10"/>
      <c r="V16" s="10"/>
      <c r="W16" s="10"/>
      <c r="X16" s="10"/>
      <c r="Y16" s="10"/>
    </row>
    <row r="17" spans="1:25" ht="15" x14ac:dyDescent="0.3">
      <c r="A17" s="17"/>
      <c r="B17" s="9"/>
      <c r="C17" s="77"/>
      <c r="D17" s="77"/>
      <c r="E17" s="92" t="s">
        <v>7</v>
      </c>
      <c r="F17" s="93"/>
      <c r="G17" s="93"/>
      <c r="H17" s="93"/>
      <c r="I17" s="93"/>
      <c r="J17" s="77"/>
      <c r="K17" s="77"/>
      <c r="L17" s="77"/>
      <c r="M17" s="55"/>
      <c r="N17" s="55"/>
      <c r="O17" s="10"/>
      <c r="P17" s="10"/>
      <c r="Q17" s="10"/>
      <c r="R17" s="10"/>
      <c r="S17" s="10"/>
      <c r="T17" s="10"/>
      <c r="U17" s="10"/>
      <c r="V17" s="10"/>
      <c r="W17" s="10"/>
      <c r="X17" s="10"/>
      <c r="Y17" s="10"/>
    </row>
    <row r="18" spans="1:25" x14ac:dyDescent="0.3">
      <c r="A18" s="17"/>
      <c r="B18" s="17"/>
      <c r="C18" s="17"/>
      <c r="D18" s="17"/>
      <c r="E18" s="17"/>
      <c r="F18" s="17"/>
      <c r="G18" s="17"/>
      <c r="H18" s="17"/>
      <c r="I18" s="17"/>
      <c r="J18" s="17"/>
      <c r="K18" s="17"/>
      <c r="L18" s="17"/>
      <c r="M18" s="17"/>
      <c r="N18" s="17"/>
      <c r="O18" s="10"/>
      <c r="P18" s="10"/>
      <c r="Q18" s="10"/>
      <c r="R18" s="10"/>
      <c r="S18" s="10"/>
      <c r="T18" s="10"/>
      <c r="U18" s="10"/>
      <c r="V18" s="10"/>
      <c r="W18" s="10"/>
      <c r="X18" s="10"/>
      <c r="Y18" s="10"/>
    </row>
    <row r="19" spans="1:25" x14ac:dyDescent="0.3">
      <c r="A19" s="17"/>
      <c r="B19" s="17"/>
      <c r="C19" s="79"/>
      <c r="D19" s="79"/>
      <c r="E19" s="94" t="s">
        <v>8</v>
      </c>
      <c r="F19" s="94"/>
      <c r="G19" s="94"/>
      <c r="H19" s="94"/>
      <c r="I19" s="94"/>
      <c r="J19" s="79"/>
      <c r="K19" s="79"/>
      <c r="L19" s="79"/>
      <c r="M19" s="17"/>
      <c r="N19" s="17"/>
      <c r="O19" s="10"/>
      <c r="P19" s="10"/>
      <c r="Q19" s="10"/>
      <c r="R19" s="10"/>
      <c r="S19" s="10"/>
      <c r="T19" s="10"/>
      <c r="U19" s="10"/>
      <c r="V19" s="10"/>
      <c r="W19" s="10"/>
      <c r="X19" s="10"/>
      <c r="Y19" s="10"/>
    </row>
    <row r="20" spans="1:25" x14ac:dyDescent="0.3">
      <c r="A20" s="17"/>
      <c r="B20" s="17"/>
      <c r="C20" s="17"/>
      <c r="D20" s="17"/>
      <c r="E20" s="17"/>
      <c r="F20" s="17"/>
      <c r="G20" s="17"/>
      <c r="H20" s="17"/>
      <c r="I20" s="17"/>
      <c r="J20" s="17"/>
      <c r="K20" s="17"/>
      <c r="L20" s="17"/>
      <c r="M20" s="17"/>
      <c r="N20" s="17"/>
      <c r="O20" s="10"/>
      <c r="P20" s="10"/>
      <c r="Q20" s="10"/>
      <c r="R20" s="10"/>
      <c r="S20" s="10"/>
      <c r="T20" s="10"/>
      <c r="U20" s="10"/>
      <c r="V20" s="10"/>
      <c r="W20" s="10"/>
      <c r="X20" s="10"/>
      <c r="Y20" s="10"/>
    </row>
    <row r="21" spans="1:25" x14ac:dyDescent="0.3">
      <c r="A21" s="17"/>
      <c r="B21" s="17"/>
      <c r="C21" s="17"/>
      <c r="D21" s="17"/>
      <c r="E21" s="17"/>
      <c r="F21" s="17"/>
      <c r="G21" s="17"/>
      <c r="H21" s="17"/>
      <c r="I21" s="17"/>
      <c r="J21" s="17"/>
      <c r="K21" s="17"/>
      <c r="L21" s="17"/>
      <c r="M21" s="17"/>
      <c r="N21" s="17"/>
      <c r="O21" s="10"/>
      <c r="P21" s="10"/>
      <c r="Q21" s="10"/>
      <c r="R21" s="10"/>
      <c r="S21" s="10"/>
      <c r="T21" s="10"/>
      <c r="U21" s="10"/>
      <c r="V21" s="10"/>
      <c r="W21" s="10"/>
      <c r="X21" s="10"/>
      <c r="Y21" s="10"/>
    </row>
    <row r="22" spans="1:25" x14ac:dyDescent="0.3">
      <c r="A22" s="17"/>
      <c r="B22" s="17"/>
      <c r="C22" s="17"/>
      <c r="D22" s="17"/>
      <c r="G22" s="17"/>
      <c r="H22" s="17"/>
      <c r="I22" s="17"/>
      <c r="J22" s="17"/>
      <c r="K22" s="17"/>
      <c r="L22" s="17"/>
      <c r="M22" s="17"/>
      <c r="N22" s="17"/>
      <c r="O22" s="10"/>
      <c r="P22" s="10"/>
      <c r="Q22" s="10"/>
      <c r="R22" s="10"/>
      <c r="S22" s="10"/>
      <c r="T22" s="10"/>
      <c r="U22" s="10"/>
      <c r="V22" s="10"/>
      <c r="W22" s="10"/>
      <c r="X22" s="10"/>
      <c r="Y22" s="10"/>
    </row>
    <row r="23" spans="1:25"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x14ac:dyDescent="0.3">
      <c r="A24" s="10"/>
      <c r="B24" s="10"/>
      <c r="C24" s="10"/>
      <c r="D24" s="10"/>
      <c r="J24" s="10"/>
      <c r="K24" s="10"/>
      <c r="L24" s="10"/>
      <c r="M24" s="10"/>
      <c r="N24" s="10"/>
      <c r="O24" s="10"/>
      <c r="P24" s="10"/>
      <c r="Q24" s="10"/>
      <c r="R24" s="10"/>
      <c r="S24" s="10"/>
      <c r="T24" s="10"/>
      <c r="U24" s="10"/>
      <c r="V24" s="10"/>
      <c r="W24" s="10"/>
      <c r="X24" s="10"/>
      <c r="Y24" s="10"/>
    </row>
    <row r="25" spans="1:25"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row r="366" spans="1:25"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row>
    <row r="368" spans="1:25"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row>
    <row r="370" spans="1:25"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row>
    <row r="372" spans="1:25"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row>
    <row r="374" spans="1:25"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row>
    <row r="376" spans="1:25"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row>
    <row r="378" spans="1:25"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row>
    <row r="380" spans="1:25"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row>
    <row r="382" spans="1:25"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row>
    <row r="386" spans="1:25"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row>
    <row r="388" spans="1:25"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row>
    <row r="390" spans="1:25"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row>
    <row r="392" spans="1:25"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5"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row>
    <row r="396" spans="1:25"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5"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row>
    <row r="404" spans="1:25"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row>
    <row r="406" spans="1:25"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row>
    <row r="408" spans="1:25"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row>
    <row r="410" spans="1:25"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row>
    <row r="412" spans="1:25"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row>
    <row r="414" spans="1:25"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row>
    <row r="416" spans="1:25"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row>
    <row r="418" spans="1:25"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row>
    <row r="420" spans="1:25"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row>
    <row r="422" spans="1:25"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row>
    <row r="424" spans="1:25"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row>
    <row r="426" spans="1:25"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row>
    <row r="428" spans="1:25"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x14ac:dyDescent="0.3">
      <c r="A430" s="10"/>
    </row>
    <row r="431" spans="1:25" x14ac:dyDescent="0.3">
      <c r="A431" s="10"/>
    </row>
    <row r="432" spans="1:25" x14ac:dyDescent="0.3">
      <c r="A432" s="10"/>
    </row>
    <row r="433" spans="1:1" x14ac:dyDescent="0.3">
      <c r="A433" s="10"/>
    </row>
    <row r="434" spans="1:1" x14ac:dyDescent="0.3">
      <c r="A434" s="10"/>
    </row>
    <row r="435" spans="1:1" x14ac:dyDescent="0.3">
      <c r="A435" s="10"/>
    </row>
    <row r="436" spans="1:1" x14ac:dyDescent="0.3">
      <c r="A436" s="10"/>
    </row>
    <row r="437" spans="1:1" x14ac:dyDescent="0.3">
      <c r="A437" s="10"/>
    </row>
    <row r="438" spans="1:1" x14ac:dyDescent="0.3">
      <c r="A438" s="10"/>
    </row>
    <row r="439" spans="1:1" x14ac:dyDescent="0.3">
      <c r="A439" s="10"/>
    </row>
    <row r="440" spans="1:1" x14ac:dyDescent="0.3">
      <c r="A440" s="10"/>
    </row>
    <row r="441" spans="1:1" x14ac:dyDescent="0.3">
      <c r="A441" s="10"/>
    </row>
    <row r="442" spans="1:1" x14ac:dyDescent="0.3">
      <c r="A442" s="10"/>
    </row>
  </sheetData>
  <sheetProtection algorithmName="SHA-512" hashValue="leCjH+klh0UyzX7JQnqrbMhee29BzSRpM8GD/rsOinaNBhOy0L4pKCgwPunrVAQRy2EoOcMKEbOgTZqXrWuaAQ==" saltValue="Ss04xRBpuMShLi6okDVRXA==" spinCount="100000" sheet="1" objects="1" scenarios="1"/>
  <mergeCells count="10">
    <mergeCell ref="E19:I19"/>
    <mergeCell ref="B10:M10"/>
    <mergeCell ref="E15:I15"/>
    <mergeCell ref="B8:M8"/>
    <mergeCell ref="B9:M9"/>
    <mergeCell ref="B2:K2"/>
    <mergeCell ref="G4:L4"/>
    <mergeCell ref="G6:L6"/>
    <mergeCell ref="E13:I13"/>
    <mergeCell ref="E17:I17"/>
  </mergeCells>
  <conditionalFormatting sqref="G4:L4">
    <cfRule type="expression" dxfId="22" priority="2">
      <formula>ISBLANK(G4)</formula>
    </cfRule>
  </conditionalFormatting>
  <conditionalFormatting sqref="G6:L6">
    <cfRule type="expression" dxfId="21" priority="1">
      <formula>ISBLANK(G6)</formula>
    </cfRule>
  </conditionalFormatting>
  <hyperlinks>
    <hyperlink ref="E13" location="Questionnaire!A1" display="Go To Questionnare" xr:uid="{00000000-0004-0000-0000-000001000000}"/>
    <hyperlink ref="E13:I13" location="Questionnaire!D7" display="Go To Questionnaire" xr:uid="{00000000-0004-0000-0000-000002000000}"/>
    <hyperlink ref="E15:I15" r:id="rId1" display="Description of Seminar: Power Skills that Lead to Exceptional Performance" xr:uid="{19F09C97-9AD3-4EF2-A693-0F75001D27E5}"/>
    <hyperlink ref="E17:I17" r:id="rId2" display="Link to 24 Power Snippets: Foundational Power Skills" xr:uid="{E7194C69-A828-4722-8BBB-CCE8F23B542E}"/>
  </hyperlinks>
  <pageMargins left="0.25" right="0.25" top="0.75" bottom="0.75" header="0.3" footer="0.3"/>
  <pageSetup scale="6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S131"/>
  <sheetViews>
    <sheetView showGridLines="0" showRowColHeaders="0" workbookViewId="0">
      <selection activeCell="C52" sqref="C52"/>
    </sheetView>
  </sheetViews>
  <sheetFormatPr defaultRowHeight="14.4" x14ac:dyDescent="0.3"/>
  <cols>
    <col min="1" max="1" width="1.6640625" customWidth="1"/>
    <col min="2" max="2" width="7.6640625" customWidth="1"/>
    <col min="3" max="3" width="93" customWidth="1"/>
    <col min="4" max="4" width="30.6640625" customWidth="1"/>
    <col min="5" max="5" width="17" hidden="1" customWidth="1"/>
    <col min="6" max="6" width="8.6640625" hidden="1" customWidth="1"/>
    <col min="7" max="7" width="8.5546875" hidden="1" customWidth="1"/>
    <col min="8" max="8" width="7.33203125" hidden="1" customWidth="1"/>
    <col min="9" max="9" width="6.44140625" style="3" hidden="1" customWidth="1"/>
    <col min="10" max="10" width="8.5546875" hidden="1" customWidth="1"/>
    <col min="11" max="11" width="5.109375" hidden="1" customWidth="1"/>
    <col min="12" max="12" width="8" hidden="1" customWidth="1"/>
    <col min="13" max="13" width="6.33203125" hidden="1" customWidth="1"/>
    <col min="14" max="14" width="5.6640625" hidden="1" customWidth="1"/>
    <col min="15" max="15" width="5.33203125" hidden="1" customWidth="1"/>
    <col min="16" max="16" width="5.88671875" hidden="1" customWidth="1"/>
    <col min="17" max="17" width="6.33203125" hidden="1" customWidth="1"/>
    <col min="18" max="18" width="6.44140625" hidden="1" customWidth="1"/>
    <col min="19" max="19" width="6.5546875" hidden="1" customWidth="1"/>
    <col min="20" max="20" width="6.6640625" hidden="1" customWidth="1"/>
    <col min="21" max="22" width="6.44140625" hidden="1" customWidth="1"/>
    <col min="23" max="23" width="6.33203125" hidden="1" customWidth="1"/>
    <col min="24" max="24" width="6.44140625" hidden="1" customWidth="1"/>
    <col min="25" max="25" width="6.5546875" hidden="1" customWidth="1"/>
    <col min="26" max="26" width="6.33203125" hidden="1" customWidth="1"/>
    <col min="27" max="29" width="6.44140625" hidden="1" customWidth="1"/>
    <col min="30" max="31" width="6.33203125" hidden="1" customWidth="1"/>
    <col min="32" max="32" width="6.44140625" hidden="1" customWidth="1"/>
    <col min="33" max="33" width="6.33203125" hidden="1" customWidth="1"/>
    <col min="34" max="34" width="6.44140625" hidden="1" customWidth="1"/>
    <col min="35" max="37" width="4.33203125" hidden="1" customWidth="1"/>
    <col min="38" max="38" width="3" hidden="1" customWidth="1"/>
    <col min="39" max="64" width="4.33203125" hidden="1" customWidth="1"/>
    <col min="65" max="65" width="1.44140625" hidden="1" customWidth="1"/>
    <col min="66" max="66" width="9.33203125" customWidth="1"/>
  </cols>
  <sheetData>
    <row r="1" spans="1:97" ht="28.5" customHeight="1" x14ac:dyDescent="0.3">
      <c r="A1" s="10"/>
      <c r="D1" s="83"/>
      <c r="F1" s="100"/>
      <c r="G1" s="10" t="s">
        <v>9</v>
      </c>
      <c r="H1" s="10" t="s">
        <v>9</v>
      </c>
      <c r="I1" s="18"/>
      <c r="J1" s="10" t="s">
        <v>10</v>
      </c>
      <c r="K1" s="65">
        <f>ROUND(+K2/K3,1)</f>
        <v>0</v>
      </c>
      <c r="L1" s="65">
        <f t="shared" ref="L1:AK1" si="0">ROUND(+L2/L3,1)</f>
        <v>0</v>
      </c>
      <c r="M1" s="65">
        <f t="shared" si="0"/>
        <v>0</v>
      </c>
      <c r="N1" s="65">
        <f t="shared" si="0"/>
        <v>0</v>
      </c>
      <c r="O1" s="65">
        <f t="shared" si="0"/>
        <v>0</v>
      </c>
      <c r="P1" s="65">
        <f t="shared" si="0"/>
        <v>0</v>
      </c>
      <c r="Q1" s="65">
        <f t="shared" si="0"/>
        <v>0</v>
      </c>
      <c r="R1" s="65">
        <f t="shared" si="0"/>
        <v>0</v>
      </c>
      <c r="S1" s="65">
        <f t="shared" si="0"/>
        <v>0</v>
      </c>
      <c r="T1" s="65">
        <f t="shared" si="0"/>
        <v>0</v>
      </c>
      <c r="U1" s="65">
        <f t="shared" si="0"/>
        <v>0</v>
      </c>
      <c r="V1" s="65">
        <f t="shared" si="0"/>
        <v>0</v>
      </c>
      <c r="W1" s="65">
        <f t="shared" si="0"/>
        <v>0</v>
      </c>
      <c r="X1" s="65">
        <f t="shared" si="0"/>
        <v>0</v>
      </c>
      <c r="Y1" s="65">
        <f t="shared" si="0"/>
        <v>0</v>
      </c>
      <c r="Z1" s="65">
        <f t="shared" si="0"/>
        <v>0</v>
      </c>
      <c r="AA1" s="65">
        <f t="shared" si="0"/>
        <v>0</v>
      </c>
      <c r="AB1" s="65">
        <f t="shared" si="0"/>
        <v>0</v>
      </c>
      <c r="AC1" s="65">
        <f t="shared" si="0"/>
        <v>0</v>
      </c>
      <c r="AD1" s="65">
        <f t="shared" si="0"/>
        <v>0</v>
      </c>
      <c r="AE1" s="65">
        <f t="shared" si="0"/>
        <v>0</v>
      </c>
      <c r="AF1" s="65">
        <f t="shared" si="0"/>
        <v>0</v>
      </c>
      <c r="AG1" s="65">
        <f t="shared" si="0"/>
        <v>0</v>
      </c>
      <c r="AH1" s="65">
        <f t="shared" si="0"/>
        <v>0</v>
      </c>
      <c r="AI1" s="65">
        <f t="shared" si="0"/>
        <v>0</v>
      </c>
      <c r="AJ1" s="65">
        <f t="shared" si="0"/>
        <v>0</v>
      </c>
      <c r="AK1" s="65">
        <f t="shared" si="0"/>
        <v>0</v>
      </c>
      <c r="AL1" s="10"/>
      <c r="AM1" s="65">
        <f t="shared" ref="AM1:BM1" si="1">+AM2/AM3</f>
        <v>5</v>
      </c>
      <c r="AN1" s="65">
        <f t="shared" si="1"/>
        <v>2.75</v>
      </c>
      <c r="AO1" s="65">
        <f t="shared" si="1"/>
        <v>1.25</v>
      </c>
      <c r="AP1" s="65">
        <f t="shared" si="1"/>
        <v>3.5</v>
      </c>
      <c r="AQ1" s="65">
        <f t="shared" si="1"/>
        <v>1.5</v>
      </c>
      <c r="AR1" s="65">
        <f t="shared" si="1"/>
        <v>2.5</v>
      </c>
      <c r="AS1" s="65">
        <f t="shared" si="1"/>
        <v>5.5</v>
      </c>
      <c r="AT1" s="65">
        <f t="shared" si="1"/>
        <v>1</v>
      </c>
      <c r="AU1" s="65">
        <f t="shared" si="1"/>
        <v>6.333333333333333</v>
      </c>
      <c r="AV1" s="65">
        <f t="shared" si="1"/>
        <v>2.2857142857142856</v>
      </c>
      <c r="AW1" s="65">
        <f t="shared" si="1"/>
        <v>4.5</v>
      </c>
      <c r="AX1" s="65">
        <f t="shared" si="1"/>
        <v>1</v>
      </c>
      <c r="AY1" s="65">
        <f t="shared" si="1"/>
        <v>3</v>
      </c>
      <c r="AZ1" s="65">
        <f t="shared" si="1"/>
        <v>3.25</v>
      </c>
      <c r="BA1" s="65">
        <f t="shared" si="1"/>
        <v>4.5</v>
      </c>
      <c r="BB1" s="65">
        <f t="shared" si="1"/>
        <v>2</v>
      </c>
      <c r="BC1" s="65">
        <f t="shared" si="1"/>
        <v>3.5</v>
      </c>
      <c r="BD1" s="65">
        <f t="shared" si="1"/>
        <v>3.25</v>
      </c>
      <c r="BE1" s="65">
        <f t="shared" si="1"/>
        <v>3.5</v>
      </c>
      <c r="BF1" s="65">
        <f t="shared" si="1"/>
        <v>10</v>
      </c>
      <c r="BG1" s="65">
        <f t="shared" si="1"/>
        <v>14</v>
      </c>
      <c r="BH1" s="65">
        <f t="shared" si="1"/>
        <v>3.6666666666666665</v>
      </c>
      <c r="BI1" s="65">
        <f t="shared" si="1"/>
        <v>6</v>
      </c>
      <c r="BJ1" s="65">
        <f t="shared" si="1"/>
        <v>8</v>
      </c>
      <c r="BK1" s="65">
        <f t="shared" si="1"/>
        <v>0</v>
      </c>
      <c r="BL1" s="65">
        <f t="shared" si="1"/>
        <v>0</v>
      </c>
      <c r="BM1" s="65">
        <f t="shared" si="1"/>
        <v>0</v>
      </c>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row>
    <row r="2" spans="1:97" ht="15.75" customHeight="1" x14ac:dyDescent="0.3">
      <c r="A2" s="10"/>
      <c r="B2" s="98" t="s">
        <v>11</v>
      </c>
      <c r="C2" s="94"/>
      <c r="D2" s="81"/>
      <c r="E2" s="100"/>
      <c r="F2" s="100"/>
      <c r="G2" s="66">
        <f>ROUND(SUM(G7:G73)/24,1)</f>
        <v>0</v>
      </c>
      <c r="H2" s="67">
        <f>ROUND(SUM(H7:H73)/65,1)</f>
        <v>3.2</v>
      </c>
      <c r="I2" s="18"/>
      <c r="J2" s="10" t="s">
        <v>12</v>
      </c>
      <c r="K2" s="18">
        <f>SUM(K7:K73)</f>
        <v>0</v>
      </c>
      <c r="L2" s="65">
        <f>SUM(L7:L73)</f>
        <v>0</v>
      </c>
      <c r="M2" s="18">
        <f t="shared" ref="M2:AK2" si="2">SUM(M7:M73)</f>
        <v>0</v>
      </c>
      <c r="N2" s="18">
        <f t="shared" si="2"/>
        <v>0</v>
      </c>
      <c r="O2" s="18">
        <f t="shared" si="2"/>
        <v>0</v>
      </c>
      <c r="P2" s="18">
        <f t="shared" si="2"/>
        <v>0</v>
      </c>
      <c r="Q2" s="18">
        <f t="shared" si="2"/>
        <v>0</v>
      </c>
      <c r="R2" s="18">
        <f t="shared" si="2"/>
        <v>0</v>
      </c>
      <c r="S2" s="18">
        <f t="shared" si="2"/>
        <v>0</v>
      </c>
      <c r="T2" s="18">
        <f t="shared" si="2"/>
        <v>0</v>
      </c>
      <c r="U2" s="18">
        <f t="shared" si="2"/>
        <v>0</v>
      </c>
      <c r="V2" s="18">
        <f t="shared" si="2"/>
        <v>0</v>
      </c>
      <c r="W2" s="18">
        <f t="shared" si="2"/>
        <v>0</v>
      </c>
      <c r="X2" s="18">
        <f t="shared" si="2"/>
        <v>0</v>
      </c>
      <c r="Y2" s="18">
        <f t="shared" si="2"/>
        <v>0</v>
      </c>
      <c r="Z2" s="18">
        <f t="shared" si="2"/>
        <v>0</v>
      </c>
      <c r="AA2" s="18">
        <f t="shared" si="2"/>
        <v>0</v>
      </c>
      <c r="AB2" s="18">
        <f t="shared" si="2"/>
        <v>0</v>
      </c>
      <c r="AC2" s="18">
        <f t="shared" si="2"/>
        <v>0</v>
      </c>
      <c r="AD2" s="18">
        <f t="shared" si="2"/>
        <v>0</v>
      </c>
      <c r="AE2" s="18">
        <f t="shared" si="2"/>
        <v>0</v>
      </c>
      <c r="AF2" s="18">
        <f t="shared" si="2"/>
        <v>0</v>
      </c>
      <c r="AG2" s="18">
        <f t="shared" si="2"/>
        <v>0</v>
      </c>
      <c r="AH2" s="18">
        <f t="shared" si="2"/>
        <v>0</v>
      </c>
      <c r="AI2" s="18">
        <f t="shared" si="2"/>
        <v>0</v>
      </c>
      <c r="AJ2" s="18">
        <f t="shared" si="2"/>
        <v>0</v>
      </c>
      <c r="AK2" s="18">
        <f t="shared" si="2"/>
        <v>0</v>
      </c>
      <c r="AL2" s="18"/>
      <c r="AM2" s="18">
        <f>SUM(AM7:AM73)</f>
        <v>5</v>
      </c>
      <c r="AN2" s="18">
        <f t="shared" ref="AN2:BM2" si="3">SUM(AN7:AN73)</f>
        <v>11</v>
      </c>
      <c r="AO2" s="18">
        <f t="shared" si="3"/>
        <v>5</v>
      </c>
      <c r="AP2" s="18">
        <f t="shared" si="3"/>
        <v>7</v>
      </c>
      <c r="AQ2" s="18">
        <f t="shared" si="3"/>
        <v>3</v>
      </c>
      <c r="AR2" s="18">
        <f t="shared" si="3"/>
        <v>5</v>
      </c>
      <c r="AS2" s="18">
        <f t="shared" si="3"/>
        <v>11</v>
      </c>
      <c r="AT2" s="18">
        <f t="shared" si="3"/>
        <v>3</v>
      </c>
      <c r="AU2" s="18">
        <f t="shared" si="3"/>
        <v>19</v>
      </c>
      <c r="AV2" s="18">
        <f t="shared" si="3"/>
        <v>16</v>
      </c>
      <c r="AW2" s="18">
        <f t="shared" si="3"/>
        <v>9</v>
      </c>
      <c r="AX2" s="18">
        <f t="shared" si="3"/>
        <v>4</v>
      </c>
      <c r="AY2" s="18">
        <f t="shared" si="3"/>
        <v>3</v>
      </c>
      <c r="AZ2" s="18">
        <f t="shared" si="3"/>
        <v>6.5</v>
      </c>
      <c r="BA2" s="18">
        <f t="shared" si="3"/>
        <v>9</v>
      </c>
      <c r="BB2" s="18">
        <f t="shared" si="3"/>
        <v>4</v>
      </c>
      <c r="BC2" s="18">
        <f t="shared" si="3"/>
        <v>7</v>
      </c>
      <c r="BD2" s="18">
        <f t="shared" si="3"/>
        <v>13</v>
      </c>
      <c r="BE2" s="18">
        <f t="shared" si="3"/>
        <v>7</v>
      </c>
      <c r="BF2" s="18">
        <f t="shared" si="3"/>
        <v>20</v>
      </c>
      <c r="BG2" s="18">
        <f t="shared" si="3"/>
        <v>14</v>
      </c>
      <c r="BH2" s="18">
        <f t="shared" si="3"/>
        <v>11</v>
      </c>
      <c r="BI2" s="18">
        <f t="shared" si="3"/>
        <v>6</v>
      </c>
      <c r="BJ2" s="18">
        <f t="shared" si="3"/>
        <v>8</v>
      </c>
      <c r="BK2" s="18">
        <f t="shared" si="3"/>
        <v>0</v>
      </c>
      <c r="BL2" s="18">
        <f t="shared" si="3"/>
        <v>0</v>
      </c>
      <c r="BM2" s="18">
        <f t="shared" si="3"/>
        <v>0</v>
      </c>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row>
    <row r="3" spans="1:97" ht="15.75" customHeight="1" x14ac:dyDescent="0.3">
      <c r="A3" s="10"/>
      <c r="B3" s="94"/>
      <c r="C3" s="94"/>
      <c r="D3" s="81"/>
      <c r="E3" s="100"/>
      <c r="F3" s="100"/>
      <c r="G3" s="10"/>
      <c r="H3" s="10"/>
      <c r="I3" s="18"/>
      <c r="J3" s="10" t="s">
        <v>13</v>
      </c>
      <c r="K3" s="34">
        <v>1</v>
      </c>
      <c r="L3" s="34">
        <v>4</v>
      </c>
      <c r="M3" s="34">
        <v>4</v>
      </c>
      <c r="N3" s="34">
        <v>2</v>
      </c>
      <c r="O3" s="34">
        <v>2</v>
      </c>
      <c r="P3" s="34">
        <v>2</v>
      </c>
      <c r="Q3" s="34">
        <v>2</v>
      </c>
      <c r="R3" s="34">
        <v>3</v>
      </c>
      <c r="S3" s="34">
        <v>3</v>
      </c>
      <c r="T3" s="34">
        <v>7</v>
      </c>
      <c r="U3" s="34">
        <v>2</v>
      </c>
      <c r="V3" s="34">
        <v>4</v>
      </c>
      <c r="W3" s="34">
        <v>1</v>
      </c>
      <c r="X3" s="34">
        <v>2</v>
      </c>
      <c r="Y3" s="34">
        <v>2</v>
      </c>
      <c r="Z3" s="34">
        <v>2</v>
      </c>
      <c r="AA3" s="34">
        <v>2</v>
      </c>
      <c r="AB3" s="34">
        <v>4</v>
      </c>
      <c r="AC3" s="34">
        <v>2</v>
      </c>
      <c r="AD3" s="34">
        <v>2</v>
      </c>
      <c r="AE3" s="34">
        <v>1</v>
      </c>
      <c r="AF3" s="34">
        <v>3</v>
      </c>
      <c r="AG3" s="34">
        <v>1</v>
      </c>
      <c r="AH3" s="34">
        <v>1</v>
      </c>
      <c r="AI3" s="34">
        <v>2</v>
      </c>
      <c r="AJ3" s="34">
        <v>2</v>
      </c>
      <c r="AK3" s="34">
        <v>2</v>
      </c>
      <c r="AL3" s="18"/>
      <c r="AM3" s="34">
        <v>1</v>
      </c>
      <c r="AN3" s="34">
        <v>4</v>
      </c>
      <c r="AO3" s="34">
        <v>4</v>
      </c>
      <c r="AP3" s="34">
        <v>2</v>
      </c>
      <c r="AQ3" s="34">
        <v>2</v>
      </c>
      <c r="AR3" s="34">
        <v>2</v>
      </c>
      <c r="AS3" s="34">
        <v>2</v>
      </c>
      <c r="AT3" s="34">
        <v>3</v>
      </c>
      <c r="AU3" s="34">
        <v>3</v>
      </c>
      <c r="AV3" s="34">
        <v>7</v>
      </c>
      <c r="AW3" s="34">
        <v>2</v>
      </c>
      <c r="AX3" s="34">
        <v>4</v>
      </c>
      <c r="AY3" s="34">
        <v>1</v>
      </c>
      <c r="AZ3" s="34">
        <v>2</v>
      </c>
      <c r="BA3" s="34">
        <v>2</v>
      </c>
      <c r="BB3" s="34">
        <v>2</v>
      </c>
      <c r="BC3" s="34">
        <v>2</v>
      </c>
      <c r="BD3" s="34">
        <v>4</v>
      </c>
      <c r="BE3" s="34">
        <v>2</v>
      </c>
      <c r="BF3" s="34">
        <v>2</v>
      </c>
      <c r="BG3" s="34">
        <v>1</v>
      </c>
      <c r="BH3" s="34">
        <v>3</v>
      </c>
      <c r="BI3" s="34">
        <v>1</v>
      </c>
      <c r="BJ3" s="34">
        <v>1</v>
      </c>
      <c r="BK3" s="34">
        <v>2</v>
      </c>
      <c r="BL3" s="34">
        <v>2</v>
      </c>
      <c r="BM3" s="34">
        <v>2</v>
      </c>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row>
    <row r="4" spans="1:97" ht="15.75" customHeight="1" x14ac:dyDescent="0.3">
      <c r="A4" s="10"/>
      <c r="C4" s="47" t="s">
        <v>14</v>
      </c>
      <c r="D4" s="47"/>
      <c r="E4" s="100"/>
      <c r="F4" s="100"/>
      <c r="G4" s="10"/>
      <c r="H4" s="10"/>
      <c r="I4" s="18"/>
      <c r="J4" s="10"/>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18"/>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row>
    <row r="5" spans="1:97" ht="15.75" customHeight="1" x14ac:dyDescent="0.3">
      <c r="A5" s="10"/>
      <c r="B5" s="45"/>
      <c r="C5" s="47" t="s">
        <v>15</v>
      </c>
      <c r="D5" s="46"/>
      <c r="E5" s="100"/>
      <c r="F5" s="100"/>
      <c r="G5" s="10"/>
      <c r="H5" s="10"/>
      <c r="I5" s="99" t="s">
        <v>16</v>
      </c>
      <c r="J5" s="99" t="s">
        <v>17</v>
      </c>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18"/>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row>
    <row r="6" spans="1:97" ht="18" customHeight="1" x14ac:dyDescent="0.3">
      <c r="A6" s="10"/>
      <c r="B6" s="46" t="s">
        <v>18</v>
      </c>
      <c r="C6" s="48" t="s">
        <v>19</v>
      </c>
      <c r="D6" s="46" t="s">
        <v>20</v>
      </c>
      <c r="E6" s="101"/>
      <c r="F6" s="100"/>
      <c r="G6" s="10" t="s">
        <v>21</v>
      </c>
      <c r="H6" s="10" t="s">
        <v>22</v>
      </c>
      <c r="I6" s="99"/>
      <c r="J6" s="99"/>
      <c r="K6" s="18">
        <v>1</v>
      </c>
      <c r="L6" s="18">
        <v>2</v>
      </c>
      <c r="M6" s="18">
        <v>3</v>
      </c>
      <c r="N6" s="18">
        <v>4</v>
      </c>
      <c r="O6" s="18">
        <v>5</v>
      </c>
      <c r="P6" s="18">
        <v>6</v>
      </c>
      <c r="Q6" s="18">
        <v>7</v>
      </c>
      <c r="R6" s="18">
        <v>8</v>
      </c>
      <c r="S6" s="18">
        <v>9</v>
      </c>
      <c r="T6" s="18">
        <v>10</v>
      </c>
      <c r="U6" s="18">
        <v>11</v>
      </c>
      <c r="V6" s="18">
        <v>12</v>
      </c>
      <c r="W6" s="18">
        <v>13</v>
      </c>
      <c r="X6" s="18">
        <v>14</v>
      </c>
      <c r="Y6" s="18">
        <v>15</v>
      </c>
      <c r="Z6" s="18">
        <v>16</v>
      </c>
      <c r="AA6" s="18">
        <v>17</v>
      </c>
      <c r="AB6" s="18">
        <v>18</v>
      </c>
      <c r="AC6" s="18">
        <v>19</v>
      </c>
      <c r="AD6" s="18">
        <v>20</v>
      </c>
      <c r="AE6" s="18">
        <v>21</v>
      </c>
      <c r="AF6" s="18">
        <v>22</v>
      </c>
      <c r="AG6" s="18">
        <v>23</v>
      </c>
      <c r="AH6" s="18">
        <v>24</v>
      </c>
      <c r="AI6" s="18">
        <v>25</v>
      </c>
      <c r="AJ6" s="18">
        <v>26</v>
      </c>
      <c r="AK6" s="18">
        <v>27</v>
      </c>
      <c r="AL6" s="10"/>
      <c r="AM6" s="18">
        <v>1</v>
      </c>
      <c r="AN6" s="18">
        <v>2</v>
      </c>
      <c r="AO6" s="18">
        <v>3</v>
      </c>
      <c r="AP6" s="18">
        <v>4</v>
      </c>
      <c r="AQ6" s="18">
        <v>5</v>
      </c>
      <c r="AR6" s="18">
        <v>6</v>
      </c>
      <c r="AS6" s="18">
        <v>7</v>
      </c>
      <c r="AT6" s="18">
        <v>8</v>
      </c>
      <c r="AU6" s="18">
        <v>9</v>
      </c>
      <c r="AV6" s="18">
        <v>10</v>
      </c>
      <c r="AW6" s="18">
        <v>11</v>
      </c>
      <c r="AX6" s="18">
        <v>12</v>
      </c>
      <c r="AY6" s="18">
        <v>13</v>
      </c>
      <c r="AZ6" s="18">
        <v>14</v>
      </c>
      <c r="BA6" s="18">
        <v>15</v>
      </c>
      <c r="BB6" s="18">
        <v>16</v>
      </c>
      <c r="BC6" s="18">
        <v>17</v>
      </c>
      <c r="BD6" s="18">
        <v>18</v>
      </c>
      <c r="BE6" s="18">
        <v>19</v>
      </c>
      <c r="BF6" s="18">
        <v>20</v>
      </c>
      <c r="BG6" s="18">
        <v>21</v>
      </c>
      <c r="BH6" s="18">
        <v>22</v>
      </c>
      <c r="BI6" s="18">
        <v>23</v>
      </c>
      <c r="BJ6" s="18">
        <v>24</v>
      </c>
      <c r="BK6" s="18">
        <v>25</v>
      </c>
      <c r="BL6" s="18">
        <v>26</v>
      </c>
      <c r="BM6" s="18">
        <v>27</v>
      </c>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row>
    <row r="7" spans="1:97" s="1" customFormat="1" ht="40.200000000000003" customHeight="1" x14ac:dyDescent="0.3">
      <c r="A7" s="59"/>
      <c r="B7" s="8">
        <v>1</v>
      </c>
      <c r="C7" s="4" t="s">
        <v>23</v>
      </c>
      <c r="D7" s="82"/>
      <c r="E7" s="49" t="s">
        <v>24</v>
      </c>
      <c r="F7" s="18"/>
      <c r="G7" s="56" t="str">
        <f>IF(D7="","",VLOOKUP(D7,$C$76:$E$81,3,0))</f>
        <v/>
      </c>
      <c r="H7" s="57">
        <f t="shared" ref="H7:H42" si="4">IF(E7="","",VLOOKUP(E7,$D$76:$E$81,2,0))</f>
        <v>5</v>
      </c>
      <c r="I7" s="18">
        <v>1</v>
      </c>
      <c r="J7" s="18">
        <v>63</v>
      </c>
      <c r="K7" s="58" t="str">
        <f>IF(K$6=$I7,$G7,"")</f>
        <v/>
      </c>
      <c r="L7" s="58" t="str">
        <f t="shared" ref="L7:AK16" si="5">IF(L$6=$I7,$G7,"")</f>
        <v/>
      </c>
      <c r="M7" s="58" t="str">
        <f t="shared" si="5"/>
        <v/>
      </c>
      <c r="N7" s="58" t="str">
        <f t="shared" si="5"/>
        <v/>
      </c>
      <c r="O7" s="58" t="str">
        <f t="shared" si="5"/>
        <v/>
      </c>
      <c r="P7" s="58" t="str">
        <f t="shared" si="5"/>
        <v/>
      </c>
      <c r="Q7" s="58" t="str">
        <f t="shared" si="5"/>
        <v/>
      </c>
      <c r="R7" s="58" t="str">
        <f t="shared" si="5"/>
        <v/>
      </c>
      <c r="S7" s="58" t="str">
        <f t="shared" si="5"/>
        <v/>
      </c>
      <c r="T7" s="58" t="str">
        <f t="shared" si="5"/>
        <v/>
      </c>
      <c r="U7" s="58" t="str">
        <f t="shared" si="5"/>
        <v/>
      </c>
      <c r="V7" s="58" t="str">
        <f t="shared" si="5"/>
        <v/>
      </c>
      <c r="W7" s="58" t="str">
        <f t="shared" si="5"/>
        <v/>
      </c>
      <c r="X7" s="58" t="str">
        <f t="shared" si="5"/>
        <v/>
      </c>
      <c r="Y7" s="58" t="str">
        <f t="shared" si="5"/>
        <v/>
      </c>
      <c r="Z7" s="58" t="str">
        <f t="shared" si="5"/>
        <v/>
      </c>
      <c r="AA7" s="58" t="str">
        <f t="shared" si="5"/>
        <v/>
      </c>
      <c r="AB7" s="58" t="str">
        <f t="shared" si="5"/>
        <v/>
      </c>
      <c r="AC7" s="58" t="str">
        <f t="shared" si="5"/>
        <v/>
      </c>
      <c r="AD7" s="58" t="str">
        <f t="shared" si="5"/>
        <v/>
      </c>
      <c r="AE7" s="58" t="str">
        <f t="shared" si="5"/>
        <v/>
      </c>
      <c r="AF7" s="58" t="str">
        <f t="shared" si="5"/>
        <v/>
      </c>
      <c r="AG7" s="58" t="str">
        <f t="shared" si="5"/>
        <v/>
      </c>
      <c r="AH7" s="58" t="str">
        <f t="shared" si="5"/>
        <v/>
      </c>
      <c r="AI7" s="58" t="str">
        <f t="shared" si="5"/>
        <v/>
      </c>
      <c r="AJ7" s="58" t="str">
        <f t="shared" si="5"/>
        <v/>
      </c>
      <c r="AK7" s="58" t="str">
        <f t="shared" si="5"/>
        <v/>
      </c>
      <c r="AL7" s="59"/>
      <c r="AM7" s="58">
        <f t="shared" ref="AM7:AM23" si="6">IF(AM$6=$I7,$H7,"")</f>
        <v>5</v>
      </c>
      <c r="AN7" s="58" t="str">
        <f t="shared" ref="AN7:BC22" si="7">IF(AN$6=$I7,$H7,"")</f>
        <v/>
      </c>
      <c r="AO7" s="58" t="str">
        <f t="shared" si="7"/>
        <v/>
      </c>
      <c r="AP7" s="58" t="str">
        <f t="shared" si="7"/>
        <v/>
      </c>
      <c r="AQ7" s="58" t="str">
        <f t="shared" si="7"/>
        <v/>
      </c>
      <c r="AR7" s="58" t="str">
        <f t="shared" si="7"/>
        <v/>
      </c>
      <c r="AS7" s="58" t="str">
        <f t="shared" si="7"/>
        <v/>
      </c>
      <c r="AT7" s="58" t="str">
        <f t="shared" si="7"/>
        <v/>
      </c>
      <c r="AU7" s="58" t="str">
        <f t="shared" si="7"/>
        <v/>
      </c>
      <c r="AV7" s="58" t="str">
        <f t="shared" si="7"/>
        <v/>
      </c>
      <c r="AW7" s="58" t="str">
        <f t="shared" si="7"/>
        <v/>
      </c>
      <c r="AX7" s="58" t="str">
        <f t="shared" si="7"/>
        <v/>
      </c>
      <c r="AY7" s="58" t="str">
        <f t="shared" si="7"/>
        <v/>
      </c>
      <c r="AZ7" s="58" t="str">
        <f t="shared" si="7"/>
        <v/>
      </c>
      <c r="BA7" s="58" t="str">
        <f t="shared" si="7"/>
        <v/>
      </c>
      <c r="BB7" s="58" t="str">
        <f t="shared" si="7"/>
        <v/>
      </c>
      <c r="BC7" s="58" t="str">
        <f t="shared" si="7"/>
        <v/>
      </c>
      <c r="BD7" s="58" t="str">
        <f t="shared" ref="BD7:BM22" si="8">IF(BD$6=$I7,$H7,"")</f>
        <v/>
      </c>
      <c r="BE7" s="58" t="str">
        <f t="shared" si="8"/>
        <v/>
      </c>
      <c r="BF7" s="58" t="str">
        <f t="shared" si="8"/>
        <v/>
      </c>
      <c r="BG7" s="58" t="str">
        <f t="shared" si="8"/>
        <v/>
      </c>
      <c r="BH7" s="58" t="str">
        <f t="shared" si="8"/>
        <v/>
      </c>
      <c r="BI7" s="58" t="str">
        <f t="shared" si="8"/>
        <v/>
      </c>
      <c r="BJ7" s="58" t="str">
        <f t="shared" si="8"/>
        <v/>
      </c>
      <c r="BK7" s="58" t="str">
        <f t="shared" si="8"/>
        <v/>
      </c>
      <c r="BL7" s="58" t="str">
        <f t="shared" si="8"/>
        <v/>
      </c>
      <c r="BM7" s="60" t="str">
        <f t="shared" si="8"/>
        <v/>
      </c>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row>
    <row r="8" spans="1:97" s="1" customFormat="1" ht="40.200000000000003" customHeight="1" x14ac:dyDescent="0.3">
      <c r="A8" s="59"/>
      <c r="B8" s="8">
        <v>2</v>
      </c>
      <c r="C8" s="4" t="s">
        <v>25</v>
      </c>
      <c r="D8" s="82"/>
      <c r="E8" s="49" t="s">
        <v>24</v>
      </c>
      <c r="F8" s="61"/>
      <c r="G8" s="62" t="str">
        <f>IF(D8="","",VLOOKUP(D8,$C$83:$E$88,3,0))</f>
        <v/>
      </c>
      <c r="H8" s="63">
        <f t="shared" si="4"/>
        <v>5</v>
      </c>
      <c r="I8" s="18">
        <v>2</v>
      </c>
      <c r="J8" s="18">
        <v>60</v>
      </c>
      <c r="K8" s="58" t="str">
        <f t="shared" ref="K8:Z32" si="9">IF(K$6=$I8,$G8,"")</f>
        <v/>
      </c>
      <c r="L8" s="58" t="str">
        <f t="shared" si="5"/>
        <v/>
      </c>
      <c r="M8" s="58" t="str">
        <f t="shared" si="5"/>
        <v/>
      </c>
      <c r="N8" s="58" t="str">
        <f t="shared" si="5"/>
        <v/>
      </c>
      <c r="O8" s="58" t="str">
        <f t="shared" si="5"/>
        <v/>
      </c>
      <c r="P8" s="58" t="str">
        <f t="shared" si="5"/>
        <v/>
      </c>
      <c r="Q8" s="58" t="str">
        <f t="shared" si="5"/>
        <v/>
      </c>
      <c r="R8" s="58" t="str">
        <f t="shared" si="5"/>
        <v/>
      </c>
      <c r="S8" s="58" t="str">
        <f t="shared" si="5"/>
        <v/>
      </c>
      <c r="T8" s="58" t="str">
        <f t="shared" si="5"/>
        <v/>
      </c>
      <c r="U8" s="58" t="str">
        <f t="shared" si="5"/>
        <v/>
      </c>
      <c r="V8" s="58" t="str">
        <f t="shared" si="5"/>
        <v/>
      </c>
      <c r="W8" s="58" t="str">
        <f t="shared" si="5"/>
        <v/>
      </c>
      <c r="X8" s="58" t="str">
        <f t="shared" si="5"/>
        <v/>
      </c>
      <c r="Y8" s="58" t="str">
        <f t="shared" si="5"/>
        <v/>
      </c>
      <c r="Z8" s="58" t="str">
        <f t="shared" si="5"/>
        <v/>
      </c>
      <c r="AA8" s="58" t="str">
        <f t="shared" si="5"/>
        <v/>
      </c>
      <c r="AB8" s="58" t="str">
        <f t="shared" si="5"/>
        <v/>
      </c>
      <c r="AC8" s="58" t="str">
        <f t="shared" si="5"/>
        <v/>
      </c>
      <c r="AD8" s="58" t="str">
        <f t="shared" si="5"/>
        <v/>
      </c>
      <c r="AE8" s="58" t="str">
        <f t="shared" si="5"/>
        <v/>
      </c>
      <c r="AF8" s="58" t="str">
        <f t="shared" si="5"/>
        <v/>
      </c>
      <c r="AG8" s="58" t="str">
        <f t="shared" si="5"/>
        <v/>
      </c>
      <c r="AH8" s="58" t="str">
        <f t="shared" si="5"/>
        <v/>
      </c>
      <c r="AI8" s="58" t="str">
        <f t="shared" si="5"/>
        <v/>
      </c>
      <c r="AJ8" s="58" t="str">
        <f t="shared" si="5"/>
        <v/>
      </c>
      <c r="AK8" s="58" t="str">
        <f t="shared" si="5"/>
        <v/>
      </c>
      <c r="AL8" s="59"/>
      <c r="AM8" s="58" t="str">
        <f t="shared" si="6"/>
        <v/>
      </c>
      <c r="AN8" s="58">
        <f t="shared" si="7"/>
        <v>5</v>
      </c>
      <c r="AO8" s="58" t="str">
        <f t="shared" si="7"/>
        <v/>
      </c>
      <c r="AP8" s="58" t="str">
        <f t="shared" si="7"/>
        <v/>
      </c>
      <c r="AQ8" s="58" t="str">
        <f t="shared" si="7"/>
        <v/>
      </c>
      <c r="AR8" s="58" t="str">
        <f t="shared" si="7"/>
        <v/>
      </c>
      <c r="AS8" s="58" t="str">
        <f t="shared" si="7"/>
        <v/>
      </c>
      <c r="AT8" s="58" t="str">
        <f t="shared" si="7"/>
        <v/>
      </c>
      <c r="AU8" s="58" t="str">
        <f t="shared" si="7"/>
        <v/>
      </c>
      <c r="AV8" s="58" t="str">
        <f t="shared" si="7"/>
        <v/>
      </c>
      <c r="AW8" s="58" t="str">
        <f t="shared" si="7"/>
        <v/>
      </c>
      <c r="AX8" s="58" t="str">
        <f t="shared" si="7"/>
        <v/>
      </c>
      <c r="AY8" s="58" t="str">
        <f t="shared" si="7"/>
        <v/>
      </c>
      <c r="AZ8" s="58" t="str">
        <f t="shared" si="7"/>
        <v/>
      </c>
      <c r="BA8" s="58" t="str">
        <f t="shared" si="7"/>
        <v/>
      </c>
      <c r="BB8" s="58" t="str">
        <f t="shared" si="7"/>
        <v/>
      </c>
      <c r="BC8" s="58" t="str">
        <f t="shared" si="7"/>
        <v/>
      </c>
      <c r="BD8" s="58" t="str">
        <f t="shared" si="8"/>
        <v/>
      </c>
      <c r="BE8" s="58" t="str">
        <f t="shared" si="8"/>
        <v/>
      </c>
      <c r="BF8" s="58" t="str">
        <f t="shared" si="8"/>
        <v/>
      </c>
      <c r="BG8" s="58" t="str">
        <f t="shared" si="8"/>
        <v/>
      </c>
      <c r="BH8" s="58" t="str">
        <f t="shared" si="8"/>
        <v/>
      </c>
      <c r="BI8" s="58" t="str">
        <f t="shared" si="8"/>
        <v/>
      </c>
      <c r="BJ8" s="58" t="str">
        <f t="shared" si="8"/>
        <v/>
      </c>
      <c r="BK8" s="58" t="str">
        <f t="shared" si="8"/>
        <v/>
      </c>
      <c r="BL8" s="58" t="str">
        <f t="shared" si="8"/>
        <v/>
      </c>
      <c r="BM8" s="58" t="str">
        <f t="shared" si="8"/>
        <v/>
      </c>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row>
    <row r="9" spans="1:97" s="1" customFormat="1" ht="40.200000000000003" customHeight="1" x14ac:dyDescent="0.3">
      <c r="A9" s="59"/>
      <c r="B9" s="8">
        <v>3</v>
      </c>
      <c r="C9" s="4" t="s">
        <v>26</v>
      </c>
      <c r="D9" s="82"/>
      <c r="E9" s="49" t="s">
        <v>27</v>
      </c>
      <c r="F9" s="61"/>
      <c r="G9" s="62" t="str">
        <f>IF(D9="","",VLOOKUP(D9,$C$90:$E$95,3,0))</f>
        <v/>
      </c>
      <c r="H9" s="63">
        <f t="shared" si="4"/>
        <v>3</v>
      </c>
      <c r="I9" s="18">
        <v>2</v>
      </c>
      <c r="J9" s="18">
        <v>59</v>
      </c>
      <c r="K9" s="58" t="str">
        <f t="shared" si="9"/>
        <v/>
      </c>
      <c r="L9" s="58" t="str">
        <f t="shared" si="5"/>
        <v/>
      </c>
      <c r="M9" s="58" t="str">
        <f t="shared" si="5"/>
        <v/>
      </c>
      <c r="N9" s="58" t="str">
        <f t="shared" si="5"/>
        <v/>
      </c>
      <c r="O9" s="58" t="str">
        <f t="shared" si="5"/>
        <v/>
      </c>
      <c r="P9" s="58" t="str">
        <f t="shared" si="5"/>
        <v/>
      </c>
      <c r="Q9" s="58" t="str">
        <f t="shared" si="5"/>
        <v/>
      </c>
      <c r="R9" s="58" t="str">
        <f t="shared" si="5"/>
        <v/>
      </c>
      <c r="S9" s="58" t="str">
        <f t="shared" si="5"/>
        <v/>
      </c>
      <c r="T9" s="58" t="str">
        <f t="shared" si="5"/>
        <v/>
      </c>
      <c r="U9" s="58" t="str">
        <f t="shared" si="5"/>
        <v/>
      </c>
      <c r="V9" s="58" t="str">
        <f t="shared" si="5"/>
        <v/>
      </c>
      <c r="W9" s="58" t="str">
        <f t="shared" si="5"/>
        <v/>
      </c>
      <c r="X9" s="58" t="str">
        <f t="shared" si="5"/>
        <v/>
      </c>
      <c r="Y9" s="58" t="str">
        <f t="shared" si="5"/>
        <v/>
      </c>
      <c r="Z9" s="58" t="str">
        <f t="shared" si="5"/>
        <v/>
      </c>
      <c r="AA9" s="58" t="str">
        <f t="shared" si="5"/>
        <v/>
      </c>
      <c r="AB9" s="58" t="str">
        <f t="shared" si="5"/>
        <v/>
      </c>
      <c r="AC9" s="58" t="str">
        <f t="shared" si="5"/>
        <v/>
      </c>
      <c r="AD9" s="58" t="str">
        <f t="shared" si="5"/>
        <v/>
      </c>
      <c r="AE9" s="58" t="str">
        <f t="shared" si="5"/>
        <v/>
      </c>
      <c r="AF9" s="58" t="str">
        <f t="shared" si="5"/>
        <v/>
      </c>
      <c r="AG9" s="58" t="str">
        <f t="shared" si="5"/>
        <v/>
      </c>
      <c r="AH9" s="58" t="str">
        <f t="shared" si="5"/>
        <v/>
      </c>
      <c r="AI9" s="58" t="str">
        <f t="shared" si="5"/>
        <v/>
      </c>
      <c r="AJ9" s="58" t="str">
        <f t="shared" si="5"/>
        <v/>
      </c>
      <c r="AK9" s="58" t="str">
        <f t="shared" si="5"/>
        <v/>
      </c>
      <c r="AL9" s="59"/>
      <c r="AM9" s="58" t="str">
        <f t="shared" si="6"/>
        <v/>
      </c>
      <c r="AN9" s="58">
        <f t="shared" si="7"/>
        <v>3</v>
      </c>
      <c r="AO9" s="58" t="str">
        <f t="shared" si="7"/>
        <v/>
      </c>
      <c r="AP9" s="58" t="str">
        <f t="shared" si="7"/>
        <v/>
      </c>
      <c r="AQ9" s="58" t="str">
        <f t="shared" si="7"/>
        <v/>
      </c>
      <c r="AR9" s="58" t="str">
        <f t="shared" si="7"/>
        <v/>
      </c>
      <c r="AS9" s="58" t="str">
        <f t="shared" si="7"/>
        <v/>
      </c>
      <c r="AT9" s="58" t="str">
        <f t="shared" si="7"/>
        <v/>
      </c>
      <c r="AU9" s="58" t="str">
        <f t="shared" si="7"/>
        <v/>
      </c>
      <c r="AV9" s="58" t="str">
        <f t="shared" si="7"/>
        <v/>
      </c>
      <c r="AW9" s="58" t="str">
        <f t="shared" si="7"/>
        <v/>
      </c>
      <c r="AX9" s="58" t="str">
        <f t="shared" si="7"/>
        <v/>
      </c>
      <c r="AY9" s="58" t="str">
        <f t="shared" si="7"/>
        <v/>
      </c>
      <c r="AZ9" s="58" t="str">
        <f t="shared" si="7"/>
        <v/>
      </c>
      <c r="BA9" s="58" t="str">
        <f t="shared" si="7"/>
        <v/>
      </c>
      <c r="BB9" s="58" t="str">
        <f t="shared" si="7"/>
        <v/>
      </c>
      <c r="BC9" s="58" t="str">
        <f t="shared" si="7"/>
        <v/>
      </c>
      <c r="BD9" s="58" t="str">
        <f t="shared" si="8"/>
        <v/>
      </c>
      <c r="BE9" s="58" t="str">
        <f t="shared" si="8"/>
        <v/>
      </c>
      <c r="BF9" s="58" t="str">
        <f t="shared" si="8"/>
        <v/>
      </c>
      <c r="BG9" s="58" t="str">
        <f t="shared" si="8"/>
        <v/>
      </c>
      <c r="BH9" s="58" t="str">
        <f t="shared" si="8"/>
        <v/>
      </c>
      <c r="BI9" s="58" t="str">
        <f t="shared" si="8"/>
        <v/>
      </c>
      <c r="BJ9" s="58" t="str">
        <f t="shared" si="8"/>
        <v/>
      </c>
      <c r="BK9" s="58" t="str">
        <f t="shared" si="8"/>
        <v/>
      </c>
      <c r="BL9" s="58" t="str">
        <f t="shared" si="8"/>
        <v/>
      </c>
      <c r="BM9" s="58" t="str">
        <f t="shared" si="8"/>
        <v/>
      </c>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row>
    <row r="10" spans="1:97" s="1" customFormat="1" ht="40.200000000000003" customHeight="1" x14ac:dyDescent="0.3">
      <c r="A10" s="59"/>
      <c r="B10" s="8">
        <v>4</v>
      </c>
      <c r="C10" s="4" t="s">
        <v>28</v>
      </c>
      <c r="D10" s="82"/>
      <c r="E10" s="49" t="s">
        <v>29</v>
      </c>
      <c r="F10" s="61"/>
      <c r="G10" s="62" t="str">
        <f>IF(D10="","",VLOOKUP(D10,$C$83:$E$88,3,0))</f>
        <v/>
      </c>
      <c r="H10" s="63">
        <f t="shared" si="4"/>
        <v>2</v>
      </c>
      <c r="I10" s="18">
        <v>2</v>
      </c>
      <c r="J10" s="18">
        <v>40</v>
      </c>
      <c r="K10" s="58" t="str">
        <f t="shared" si="9"/>
        <v/>
      </c>
      <c r="L10" s="58" t="str">
        <f t="shared" si="5"/>
        <v/>
      </c>
      <c r="M10" s="58" t="str">
        <f t="shared" si="5"/>
        <v/>
      </c>
      <c r="N10" s="58" t="str">
        <f t="shared" si="5"/>
        <v/>
      </c>
      <c r="O10" s="58" t="str">
        <f t="shared" si="5"/>
        <v/>
      </c>
      <c r="P10" s="58" t="str">
        <f t="shared" si="5"/>
        <v/>
      </c>
      <c r="Q10" s="58" t="str">
        <f t="shared" si="5"/>
        <v/>
      </c>
      <c r="R10" s="58" t="str">
        <f t="shared" si="5"/>
        <v/>
      </c>
      <c r="S10" s="58" t="str">
        <f t="shared" si="5"/>
        <v/>
      </c>
      <c r="T10" s="58" t="str">
        <f t="shared" si="5"/>
        <v/>
      </c>
      <c r="U10" s="58" t="str">
        <f t="shared" si="5"/>
        <v/>
      </c>
      <c r="V10" s="58" t="str">
        <f t="shared" si="5"/>
        <v/>
      </c>
      <c r="W10" s="58" t="str">
        <f t="shared" si="5"/>
        <v/>
      </c>
      <c r="X10" s="58" t="str">
        <f t="shared" si="5"/>
        <v/>
      </c>
      <c r="Y10" s="58" t="str">
        <f t="shared" si="5"/>
        <v/>
      </c>
      <c r="Z10" s="58" t="str">
        <f t="shared" si="5"/>
        <v/>
      </c>
      <c r="AA10" s="58" t="str">
        <f t="shared" si="5"/>
        <v/>
      </c>
      <c r="AB10" s="58" t="str">
        <f t="shared" si="5"/>
        <v/>
      </c>
      <c r="AC10" s="58" t="str">
        <f t="shared" si="5"/>
        <v/>
      </c>
      <c r="AD10" s="58" t="str">
        <f t="shared" si="5"/>
        <v/>
      </c>
      <c r="AE10" s="58" t="str">
        <f t="shared" si="5"/>
        <v/>
      </c>
      <c r="AF10" s="58" t="str">
        <f t="shared" si="5"/>
        <v/>
      </c>
      <c r="AG10" s="58" t="str">
        <f t="shared" si="5"/>
        <v/>
      </c>
      <c r="AH10" s="58" t="str">
        <f t="shared" si="5"/>
        <v/>
      </c>
      <c r="AI10" s="58" t="str">
        <f t="shared" si="5"/>
        <v/>
      </c>
      <c r="AJ10" s="58" t="str">
        <f t="shared" si="5"/>
        <v/>
      </c>
      <c r="AK10" s="58" t="str">
        <f t="shared" si="5"/>
        <v/>
      </c>
      <c r="AL10" s="59"/>
      <c r="AM10" s="58" t="str">
        <f t="shared" si="6"/>
        <v/>
      </c>
      <c r="AN10" s="58">
        <f t="shared" si="7"/>
        <v>2</v>
      </c>
      <c r="AO10" s="58" t="str">
        <f t="shared" si="7"/>
        <v/>
      </c>
      <c r="AP10" s="58" t="str">
        <f t="shared" si="7"/>
        <v/>
      </c>
      <c r="AQ10" s="58" t="str">
        <f t="shared" si="7"/>
        <v/>
      </c>
      <c r="AR10" s="58" t="str">
        <f t="shared" si="7"/>
        <v/>
      </c>
      <c r="AS10" s="58" t="str">
        <f t="shared" si="7"/>
        <v/>
      </c>
      <c r="AT10" s="58" t="str">
        <f t="shared" si="7"/>
        <v/>
      </c>
      <c r="AU10" s="58" t="str">
        <f t="shared" si="7"/>
        <v/>
      </c>
      <c r="AV10" s="58" t="str">
        <f t="shared" si="7"/>
        <v/>
      </c>
      <c r="AW10" s="58" t="str">
        <f t="shared" si="7"/>
        <v/>
      </c>
      <c r="AX10" s="58" t="str">
        <f t="shared" si="7"/>
        <v/>
      </c>
      <c r="AY10" s="58" t="str">
        <f t="shared" si="7"/>
        <v/>
      </c>
      <c r="AZ10" s="58" t="str">
        <f t="shared" si="7"/>
        <v/>
      </c>
      <c r="BA10" s="58" t="str">
        <f t="shared" si="7"/>
        <v/>
      </c>
      <c r="BB10" s="58" t="str">
        <f t="shared" si="7"/>
        <v/>
      </c>
      <c r="BC10" s="58" t="str">
        <f t="shared" si="7"/>
        <v/>
      </c>
      <c r="BD10" s="58" t="str">
        <f t="shared" si="8"/>
        <v/>
      </c>
      <c r="BE10" s="58" t="str">
        <f t="shared" si="8"/>
        <v/>
      </c>
      <c r="BF10" s="58" t="str">
        <f t="shared" si="8"/>
        <v/>
      </c>
      <c r="BG10" s="58" t="str">
        <f t="shared" si="8"/>
        <v/>
      </c>
      <c r="BH10" s="58" t="str">
        <f t="shared" si="8"/>
        <v/>
      </c>
      <c r="BI10" s="58" t="str">
        <f t="shared" si="8"/>
        <v/>
      </c>
      <c r="BJ10" s="58" t="str">
        <f t="shared" si="8"/>
        <v/>
      </c>
      <c r="BK10" s="58" t="str">
        <f t="shared" si="8"/>
        <v/>
      </c>
      <c r="BL10" s="58" t="str">
        <f t="shared" si="8"/>
        <v/>
      </c>
      <c r="BM10" s="58" t="str">
        <f t="shared" si="8"/>
        <v/>
      </c>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row>
    <row r="11" spans="1:97" s="1" customFormat="1" ht="40.200000000000003" customHeight="1" x14ac:dyDescent="0.3">
      <c r="A11" s="59"/>
      <c r="B11" s="8">
        <v>5</v>
      </c>
      <c r="C11" s="4" t="s">
        <v>30</v>
      </c>
      <c r="D11" s="82"/>
      <c r="E11" s="49" t="s">
        <v>31</v>
      </c>
      <c r="F11" s="61"/>
      <c r="G11" s="62" t="str">
        <f>IF(D11="","",VLOOKUP(D11,$C$83:$E$88,3,0))</f>
        <v/>
      </c>
      <c r="H11" s="63">
        <f t="shared" si="4"/>
        <v>1</v>
      </c>
      <c r="I11" s="18">
        <v>2</v>
      </c>
      <c r="J11" s="18">
        <v>16</v>
      </c>
      <c r="K11" s="58" t="str">
        <f t="shared" si="9"/>
        <v/>
      </c>
      <c r="L11" s="58" t="str">
        <f t="shared" si="5"/>
        <v/>
      </c>
      <c r="M11" s="58" t="str">
        <f t="shared" si="5"/>
        <v/>
      </c>
      <c r="N11" s="58" t="str">
        <f t="shared" si="5"/>
        <v/>
      </c>
      <c r="O11" s="58" t="str">
        <f t="shared" si="5"/>
        <v/>
      </c>
      <c r="P11" s="58" t="str">
        <f t="shared" si="5"/>
        <v/>
      </c>
      <c r="Q11" s="58" t="str">
        <f t="shared" si="5"/>
        <v/>
      </c>
      <c r="R11" s="58" t="str">
        <f t="shared" si="5"/>
        <v/>
      </c>
      <c r="S11" s="58" t="str">
        <f t="shared" si="5"/>
        <v/>
      </c>
      <c r="T11" s="58" t="str">
        <f t="shared" si="5"/>
        <v/>
      </c>
      <c r="U11" s="58" t="str">
        <f t="shared" si="5"/>
        <v/>
      </c>
      <c r="V11" s="58" t="str">
        <f t="shared" si="5"/>
        <v/>
      </c>
      <c r="W11" s="58" t="str">
        <f t="shared" si="5"/>
        <v/>
      </c>
      <c r="X11" s="58" t="str">
        <f t="shared" si="5"/>
        <v/>
      </c>
      <c r="Y11" s="58" t="str">
        <f t="shared" si="5"/>
        <v/>
      </c>
      <c r="Z11" s="58" t="str">
        <f t="shared" si="5"/>
        <v/>
      </c>
      <c r="AA11" s="58" t="str">
        <f t="shared" si="5"/>
        <v/>
      </c>
      <c r="AB11" s="58" t="str">
        <f t="shared" si="5"/>
        <v/>
      </c>
      <c r="AC11" s="58" t="str">
        <f t="shared" si="5"/>
        <v/>
      </c>
      <c r="AD11" s="58" t="str">
        <f t="shared" si="5"/>
        <v/>
      </c>
      <c r="AE11" s="58" t="str">
        <f t="shared" si="5"/>
        <v/>
      </c>
      <c r="AF11" s="58" t="str">
        <f t="shared" si="5"/>
        <v/>
      </c>
      <c r="AG11" s="58" t="str">
        <f t="shared" si="5"/>
        <v/>
      </c>
      <c r="AH11" s="58" t="str">
        <f t="shared" si="5"/>
        <v/>
      </c>
      <c r="AI11" s="58" t="str">
        <f t="shared" si="5"/>
        <v/>
      </c>
      <c r="AJ11" s="58" t="str">
        <f t="shared" si="5"/>
        <v/>
      </c>
      <c r="AK11" s="58" t="str">
        <f t="shared" si="5"/>
        <v/>
      </c>
      <c r="AL11" s="59"/>
      <c r="AM11" s="58" t="str">
        <f t="shared" si="6"/>
        <v/>
      </c>
      <c r="AN11" s="58">
        <f t="shared" si="7"/>
        <v>1</v>
      </c>
      <c r="AO11" s="58" t="str">
        <f t="shared" si="7"/>
        <v/>
      </c>
      <c r="AP11" s="58" t="str">
        <f t="shared" si="7"/>
        <v/>
      </c>
      <c r="AQ11" s="58" t="str">
        <f t="shared" si="7"/>
        <v/>
      </c>
      <c r="AR11" s="58" t="str">
        <f t="shared" si="7"/>
        <v/>
      </c>
      <c r="AS11" s="58" t="str">
        <f t="shared" si="7"/>
        <v/>
      </c>
      <c r="AT11" s="58" t="str">
        <f t="shared" si="7"/>
        <v/>
      </c>
      <c r="AU11" s="58" t="str">
        <f t="shared" si="7"/>
        <v/>
      </c>
      <c r="AV11" s="58" t="str">
        <f t="shared" si="7"/>
        <v/>
      </c>
      <c r="AW11" s="58" t="str">
        <f t="shared" si="7"/>
        <v/>
      </c>
      <c r="AX11" s="58" t="str">
        <f t="shared" si="7"/>
        <v/>
      </c>
      <c r="AY11" s="58" t="str">
        <f t="shared" si="7"/>
        <v/>
      </c>
      <c r="AZ11" s="58" t="str">
        <f t="shared" si="7"/>
        <v/>
      </c>
      <c r="BA11" s="58" t="str">
        <f t="shared" si="7"/>
        <v/>
      </c>
      <c r="BB11" s="58" t="str">
        <f t="shared" si="7"/>
        <v/>
      </c>
      <c r="BC11" s="58" t="str">
        <f t="shared" si="7"/>
        <v/>
      </c>
      <c r="BD11" s="58" t="str">
        <f t="shared" si="8"/>
        <v/>
      </c>
      <c r="BE11" s="58" t="str">
        <f t="shared" si="8"/>
        <v/>
      </c>
      <c r="BF11" s="58" t="str">
        <f t="shared" si="8"/>
        <v/>
      </c>
      <c r="BG11" s="58" t="str">
        <f t="shared" si="8"/>
        <v/>
      </c>
      <c r="BH11" s="58" t="str">
        <f t="shared" si="8"/>
        <v/>
      </c>
      <c r="BI11" s="58" t="str">
        <f t="shared" si="8"/>
        <v/>
      </c>
      <c r="BJ11" s="58" t="str">
        <f t="shared" si="8"/>
        <v/>
      </c>
      <c r="BK11" s="58" t="str">
        <f t="shared" si="8"/>
        <v/>
      </c>
      <c r="BL11" s="58" t="str">
        <f t="shared" si="8"/>
        <v/>
      </c>
      <c r="BM11" s="58" t="str">
        <f t="shared" si="8"/>
        <v/>
      </c>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row>
    <row r="12" spans="1:97" s="1" customFormat="1" ht="40.200000000000003" customHeight="1" x14ac:dyDescent="0.3">
      <c r="A12" s="59"/>
      <c r="B12" s="8">
        <v>6</v>
      </c>
      <c r="C12" s="4" t="s">
        <v>32</v>
      </c>
      <c r="D12" s="82"/>
      <c r="E12" s="49" t="s">
        <v>29</v>
      </c>
      <c r="F12" s="61"/>
      <c r="G12" s="62" t="str">
        <f>IF(D12="","",VLOOKUP(D12,$C$104:$E$109,3,0))</f>
        <v/>
      </c>
      <c r="H12" s="63">
        <f t="shared" si="4"/>
        <v>2</v>
      </c>
      <c r="I12" s="18">
        <v>3</v>
      </c>
      <c r="J12" s="18">
        <v>18</v>
      </c>
      <c r="K12" s="58" t="str">
        <f t="shared" si="9"/>
        <v/>
      </c>
      <c r="L12" s="58" t="str">
        <f t="shared" si="5"/>
        <v/>
      </c>
      <c r="M12" s="58" t="str">
        <f t="shared" si="5"/>
        <v/>
      </c>
      <c r="N12" s="58" t="str">
        <f t="shared" si="5"/>
        <v/>
      </c>
      <c r="O12" s="58" t="str">
        <f t="shared" si="5"/>
        <v/>
      </c>
      <c r="P12" s="58" t="str">
        <f t="shared" si="5"/>
        <v/>
      </c>
      <c r="Q12" s="58" t="str">
        <f t="shared" si="5"/>
        <v/>
      </c>
      <c r="R12" s="58" t="str">
        <f t="shared" si="5"/>
        <v/>
      </c>
      <c r="S12" s="58" t="str">
        <f t="shared" si="5"/>
        <v/>
      </c>
      <c r="T12" s="58" t="str">
        <f t="shared" si="5"/>
        <v/>
      </c>
      <c r="U12" s="58" t="str">
        <f t="shared" si="5"/>
        <v/>
      </c>
      <c r="V12" s="58" t="str">
        <f t="shared" si="5"/>
        <v/>
      </c>
      <c r="W12" s="58" t="str">
        <f t="shared" si="5"/>
        <v/>
      </c>
      <c r="X12" s="58" t="str">
        <f t="shared" si="5"/>
        <v/>
      </c>
      <c r="Y12" s="58" t="str">
        <f t="shared" si="5"/>
        <v/>
      </c>
      <c r="Z12" s="58" t="str">
        <f t="shared" si="5"/>
        <v/>
      </c>
      <c r="AA12" s="58" t="str">
        <f t="shared" si="5"/>
        <v/>
      </c>
      <c r="AB12" s="58" t="str">
        <f t="shared" si="5"/>
        <v/>
      </c>
      <c r="AC12" s="58" t="str">
        <f t="shared" si="5"/>
        <v/>
      </c>
      <c r="AD12" s="58" t="str">
        <f t="shared" si="5"/>
        <v/>
      </c>
      <c r="AE12" s="58" t="str">
        <f t="shared" si="5"/>
        <v/>
      </c>
      <c r="AF12" s="58" t="str">
        <f t="shared" si="5"/>
        <v/>
      </c>
      <c r="AG12" s="58" t="str">
        <f t="shared" si="5"/>
        <v/>
      </c>
      <c r="AH12" s="58" t="str">
        <f t="shared" si="5"/>
        <v/>
      </c>
      <c r="AI12" s="58" t="str">
        <f t="shared" si="5"/>
        <v/>
      </c>
      <c r="AJ12" s="58" t="str">
        <f t="shared" si="5"/>
        <v/>
      </c>
      <c r="AK12" s="58" t="str">
        <f t="shared" si="5"/>
        <v/>
      </c>
      <c r="AL12" s="59"/>
      <c r="AM12" s="58" t="str">
        <f t="shared" si="6"/>
        <v/>
      </c>
      <c r="AN12" s="58" t="str">
        <f t="shared" si="7"/>
        <v/>
      </c>
      <c r="AO12" s="58">
        <f t="shared" si="7"/>
        <v>2</v>
      </c>
      <c r="AP12" s="58" t="str">
        <f t="shared" si="7"/>
        <v/>
      </c>
      <c r="AQ12" s="58" t="str">
        <f t="shared" si="7"/>
        <v/>
      </c>
      <c r="AR12" s="58" t="str">
        <f t="shared" si="7"/>
        <v/>
      </c>
      <c r="AS12" s="58" t="str">
        <f t="shared" si="7"/>
        <v/>
      </c>
      <c r="AT12" s="58" t="str">
        <f t="shared" si="7"/>
        <v/>
      </c>
      <c r="AU12" s="58" t="str">
        <f t="shared" si="7"/>
        <v/>
      </c>
      <c r="AV12" s="58" t="str">
        <f t="shared" si="7"/>
        <v/>
      </c>
      <c r="AW12" s="58" t="str">
        <f t="shared" si="7"/>
        <v/>
      </c>
      <c r="AX12" s="58" t="str">
        <f t="shared" si="7"/>
        <v/>
      </c>
      <c r="AY12" s="58" t="str">
        <f t="shared" si="7"/>
        <v/>
      </c>
      <c r="AZ12" s="58" t="str">
        <f t="shared" si="7"/>
        <v/>
      </c>
      <c r="BA12" s="58" t="str">
        <f t="shared" si="7"/>
        <v/>
      </c>
      <c r="BB12" s="58" t="str">
        <f t="shared" si="7"/>
        <v/>
      </c>
      <c r="BC12" s="58" t="str">
        <f t="shared" si="7"/>
        <v/>
      </c>
      <c r="BD12" s="58" t="str">
        <f t="shared" si="8"/>
        <v/>
      </c>
      <c r="BE12" s="58" t="str">
        <f t="shared" si="8"/>
        <v/>
      </c>
      <c r="BF12" s="58" t="str">
        <f t="shared" si="8"/>
        <v/>
      </c>
      <c r="BG12" s="58" t="str">
        <f t="shared" si="8"/>
        <v/>
      </c>
      <c r="BH12" s="58" t="str">
        <f t="shared" si="8"/>
        <v/>
      </c>
      <c r="BI12" s="58" t="str">
        <f t="shared" si="8"/>
        <v/>
      </c>
      <c r="BJ12" s="58" t="str">
        <f t="shared" si="8"/>
        <v/>
      </c>
      <c r="BK12" s="58" t="str">
        <f t="shared" si="8"/>
        <v/>
      </c>
      <c r="BL12" s="58" t="str">
        <f t="shared" si="8"/>
        <v/>
      </c>
      <c r="BM12" s="58" t="str">
        <f t="shared" si="8"/>
        <v/>
      </c>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row>
    <row r="13" spans="1:97" s="1" customFormat="1" ht="40.200000000000003" customHeight="1" x14ac:dyDescent="0.3">
      <c r="A13" s="59"/>
      <c r="B13" s="8">
        <v>7</v>
      </c>
      <c r="C13" s="4" t="s">
        <v>33</v>
      </c>
      <c r="D13" s="82"/>
      <c r="E13" s="49" t="s">
        <v>27</v>
      </c>
      <c r="F13" s="61"/>
      <c r="G13" s="62" t="str">
        <f>IF(D13="","",VLOOKUP(D13,$C$104:$E$109,3,0))</f>
        <v/>
      </c>
      <c r="H13" s="63">
        <f t="shared" si="4"/>
        <v>3</v>
      </c>
      <c r="I13" s="18">
        <v>3</v>
      </c>
      <c r="J13" s="18">
        <v>39</v>
      </c>
      <c r="K13" s="58" t="str">
        <f t="shared" si="9"/>
        <v/>
      </c>
      <c r="L13" s="58" t="str">
        <f t="shared" si="5"/>
        <v/>
      </c>
      <c r="M13" s="58" t="str">
        <f t="shared" si="5"/>
        <v/>
      </c>
      <c r="N13" s="58" t="str">
        <f t="shared" si="5"/>
        <v/>
      </c>
      <c r="O13" s="58" t="str">
        <f t="shared" si="5"/>
        <v/>
      </c>
      <c r="P13" s="58" t="str">
        <f t="shared" si="5"/>
        <v/>
      </c>
      <c r="Q13" s="58" t="str">
        <f t="shared" si="5"/>
        <v/>
      </c>
      <c r="R13" s="58" t="str">
        <f t="shared" si="5"/>
        <v/>
      </c>
      <c r="S13" s="58" t="str">
        <f t="shared" si="5"/>
        <v/>
      </c>
      <c r="T13" s="58" t="str">
        <f t="shared" si="5"/>
        <v/>
      </c>
      <c r="U13" s="58" t="str">
        <f t="shared" si="5"/>
        <v/>
      </c>
      <c r="V13" s="58" t="str">
        <f t="shared" si="5"/>
        <v/>
      </c>
      <c r="W13" s="58" t="str">
        <f t="shared" si="5"/>
        <v/>
      </c>
      <c r="X13" s="58" t="str">
        <f t="shared" si="5"/>
        <v/>
      </c>
      <c r="Y13" s="58" t="str">
        <f t="shared" si="5"/>
        <v/>
      </c>
      <c r="Z13" s="58" t="str">
        <f t="shared" si="5"/>
        <v/>
      </c>
      <c r="AA13" s="58" t="str">
        <f t="shared" si="5"/>
        <v/>
      </c>
      <c r="AB13" s="58" t="str">
        <f t="shared" si="5"/>
        <v/>
      </c>
      <c r="AC13" s="58" t="str">
        <f t="shared" si="5"/>
        <v/>
      </c>
      <c r="AD13" s="58" t="str">
        <f t="shared" si="5"/>
        <v/>
      </c>
      <c r="AE13" s="58" t="str">
        <f t="shared" si="5"/>
        <v/>
      </c>
      <c r="AF13" s="58" t="str">
        <f t="shared" si="5"/>
        <v/>
      </c>
      <c r="AG13" s="58" t="str">
        <f t="shared" si="5"/>
        <v/>
      </c>
      <c r="AH13" s="58" t="str">
        <f t="shared" si="5"/>
        <v/>
      </c>
      <c r="AI13" s="58" t="str">
        <f t="shared" si="5"/>
        <v/>
      </c>
      <c r="AJ13" s="58" t="str">
        <f t="shared" si="5"/>
        <v/>
      </c>
      <c r="AK13" s="58" t="str">
        <f t="shared" si="5"/>
        <v/>
      </c>
      <c r="AL13" s="59"/>
      <c r="AM13" s="58" t="str">
        <f t="shared" si="6"/>
        <v/>
      </c>
      <c r="AN13" s="58" t="str">
        <f t="shared" si="7"/>
        <v/>
      </c>
      <c r="AO13" s="58">
        <f t="shared" si="7"/>
        <v>3</v>
      </c>
      <c r="AP13" s="58" t="str">
        <f t="shared" si="7"/>
        <v/>
      </c>
      <c r="AQ13" s="58" t="str">
        <f t="shared" si="7"/>
        <v/>
      </c>
      <c r="AR13" s="58" t="str">
        <f t="shared" si="7"/>
        <v/>
      </c>
      <c r="AS13" s="58" t="str">
        <f t="shared" si="7"/>
        <v/>
      </c>
      <c r="AT13" s="58" t="str">
        <f t="shared" si="7"/>
        <v/>
      </c>
      <c r="AU13" s="58" t="str">
        <f t="shared" si="7"/>
        <v/>
      </c>
      <c r="AV13" s="58" t="str">
        <f t="shared" si="7"/>
        <v/>
      </c>
      <c r="AW13" s="58" t="str">
        <f t="shared" si="7"/>
        <v/>
      </c>
      <c r="AX13" s="58" t="str">
        <f t="shared" si="7"/>
        <v/>
      </c>
      <c r="AY13" s="58" t="str">
        <f t="shared" si="7"/>
        <v/>
      </c>
      <c r="AZ13" s="58" t="str">
        <f t="shared" si="7"/>
        <v/>
      </c>
      <c r="BA13" s="58" t="str">
        <f t="shared" si="7"/>
        <v/>
      </c>
      <c r="BB13" s="58" t="str">
        <f t="shared" si="7"/>
        <v/>
      </c>
      <c r="BC13" s="58" t="str">
        <f t="shared" si="7"/>
        <v/>
      </c>
      <c r="BD13" s="58" t="str">
        <f t="shared" si="8"/>
        <v/>
      </c>
      <c r="BE13" s="58" t="str">
        <f t="shared" si="8"/>
        <v/>
      </c>
      <c r="BF13" s="58" t="str">
        <f t="shared" si="8"/>
        <v/>
      </c>
      <c r="BG13" s="58" t="str">
        <f t="shared" si="8"/>
        <v/>
      </c>
      <c r="BH13" s="58" t="str">
        <f t="shared" si="8"/>
        <v/>
      </c>
      <c r="BI13" s="58" t="str">
        <f t="shared" si="8"/>
        <v/>
      </c>
      <c r="BJ13" s="58" t="str">
        <f t="shared" si="8"/>
        <v/>
      </c>
      <c r="BK13" s="58" t="str">
        <f t="shared" si="8"/>
        <v/>
      </c>
      <c r="BL13" s="58" t="str">
        <f t="shared" si="8"/>
        <v/>
      </c>
      <c r="BM13" s="58" t="str">
        <f t="shared" si="8"/>
        <v/>
      </c>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row>
    <row r="14" spans="1:97" s="1" customFormat="1" ht="40.200000000000003" customHeight="1" x14ac:dyDescent="0.3">
      <c r="A14" s="59"/>
      <c r="B14" s="8">
        <v>8</v>
      </c>
      <c r="C14" s="4" t="s">
        <v>34</v>
      </c>
      <c r="D14" s="82"/>
      <c r="E14" s="49" t="s">
        <v>35</v>
      </c>
      <c r="F14" s="61"/>
      <c r="G14" s="62" t="str">
        <f>IF(D14="","",VLOOKUP(D14,$C$104:$E$109,3,0))</f>
        <v/>
      </c>
      <c r="H14" s="63">
        <f t="shared" si="4"/>
        <v>4</v>
      </c>
      <c r="I14" s="18">
        <v>4</v>
      </c>
      <c r="J14" s="18">
        <v>44</v>
      </c>
      <c r="K14" s="58" t="str">
        <f t="shared" si="9"/>
        <v/>
      </c>
      <c r="L14" s="58" t="str">
        <f t="shared" si="5"/>
        <v/>
      </c>
      <c r="M14" s="58" t="str">
        <f t="shared" si="5"/>
        <v/>
      </c>
      <c r="N14" s="58" t="str">
        <f t="shared" si="5"/>
        <v/>
      </c>
      <c r="O14" s="58" t="str">
        <f t="shared" si="5"/>
        <v/>
      </c>
      <c r="P14" s="58" t="str">
        <f t="shared" si="5"/>
        <v/>
      </c>
      <c r="Q14" s="58" t="str">
        <f t="shared" si="5"/>
        <v/>
      </c>
      <c r="R14" s="58" t="str">
        <f t="shared" si="5"/>
        <v/>
      </c>
      <c r="S14" s="58" t="str">
        <f t="shared" si="5"/>
        <v/>
      </c>
      <c r="T14" s="58" t="str">
        <f t="shared" si="5"/>
        <v/>
      </c>
      <c r="U14" s="58" t="str">
        <f t="shared" si="5"/>
        <v/>
      </c>
      <c r="V14" s="58" t="str">
        <f t="shared" si="5"/>
        <v/>
      </c>
      <c r="W14" s="58" t="str">
        <f t="shared" si="5"/>
        <v/>
      </c>
      <c r="X14" s="58" t="str">
        <f t="shared" si="5"/>
        <v/>
      </c>
      <c r="Y14" s="58" t="str">
        <f t="shared" si="5"/>
        <v/>
      </c>
      <c r="Z14" s="58" t="str">
        <f t="shared" si="5"/>
        <v/>
      </c>
      <c r="AA14" s="58" t="str">
        <f t="shared" si="5"/>
        <v/>
      </c>
      <c r="AB14" s="58" t="str">
        <f t="shared" si="5"/>
        <v/>
      </c>
      <c r="AC14" s="58" t="str">
        <f t="shared" si="5"/>
        <v/>
      </c>
      <c r="AD14" s="58" t="str">
        <f t="shared" si="5"/>
        <v/>
      </c>
      <c r="AE14" s="58" t="str">
        <f t="shared" si="5"/>
        <v/>
      </c>
      <c r="AF14" s="58" t="str">
        <f t="shared" si="5"/>
        <v/>
      </c>
      <c r="AG14" s="58" t="str">
        <f t="shared" si="5"/>
        <v/>
      </c>
      <c r="AH14" s="58" t="str">
        <f t="shared" si="5"/>
        <v/>
      </c>
      <c r="AI14" s="58" t="str">
        <f t="shared" si="5"/>
        <v/>
      </c>
      <c r="AJ14" s="58" t="str">
        <f t="shared" si="5"/>
        <v/>
      </c>
      <c r="AK14" s="58" t="str">
        <f t="shared" si="5"/>
        <v/>
      </c>
      <c r="AL14" s="59"/>
      <c r="AM14" s="58" t="str">
        <f t="shared" si="6"/>
        <v/>
      </c>
      <c r="AN14" s="58" t="str">
        <f t="shared" si="7"/>
        <v/>
      </c>
      <c r="AO14" s="58" t="str">
        <f t="shared" si="7"/>
        <v/>
      </c>
      <c r="AP14" s="58">
        <f t="shared" si="7"/>
        <v>4</v>
      </c>
      <c r="AQ14" s="58" t="str">
        <f t="shared" si="7"/>
        <v/>
      </c>
      <c r="AR14" s="58" t="str">
        <f t="shared" si="7"/>
        <v/>
      </c>
      <c r="AS14" s="58" t="str">
        <f t="shared" si="7"/>
        <v/>
      </c>
      <c r="AT14" s="58" t="str">
        <f t="shared" si="7"/>
        <v/>
      </c>
      <c r="AU14" s="58" t="str">
        <f t="shared" si="7"/>
        <v/>
      </c>
      <c r="AV14" s="58" t="str">
        <f t="shared" si="7"/>
        <v/>
      </c>
      <c r="AW14" s="58" t="str">
        <f t="shared" si="7"/>
        <v/>
      </c>
      <c r="AX14" s="58" t="str">
        <f t="shared" si="7"/>
        <v/>
      </c>
      <c r="AY14" s="58" t="str">
        <f t="shared" si="7"/>
        <v/>
      </c>
      <c r="AZ14" s="58" t="str">
        <f t="shared" si="7"/>
        <v/>
      </c>
      <c r="BA14" s="58" t="str">
        <f t="shared" si="7"/>
        <v/>
      </c>
      <c r="BB14" s="58" t="str">
        <f t="shared" si="7"/>
        <v/>
      </c>
      <c r="BC14" s="58" t="str">
        <f t="shared" si="7"/>
        <v/>
      </c>
      <c r="BD14" s="58" t="str">
        <f t="shared" si="8"/>
        <v/>
      </c>
      <c r="BE14" s="58" t="str">
        <f t="shared" si="8"/>
        <v/>
      </c>
      <c r="BF14" s="58" t="str">
        <f t="shared" si="8"/>
        <v/>
      </c>
      <c r="BG14" s="58" t="str">
        <f t="shared" si="8"/>
        <v/>
      </c>
      <c r="BH14" s="58" t="str">
        <f t="shared" si="8"/>
        <v/>
      </c>
      <c r="BI14" s="58" t="str">
        <f t="shared" si="8"/>
        <v/>
      </c>
      <c r="BJ14" s="58" t="str">
        <f t="shared" si="8"/>
        <v/>
      </c>
      <c r="BK14" s="58" t="str">
        <f t="shared" si="8"/>
        <v/>
      </c>
      <c r="BL14" s="58" t="str">
        <f t="shared" si="8"/>
        <v/>
      </c>
      <c r="BM14" s="58" t="str">
        <f t="shared" si="8"/>
        <v/>
      </c>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row>
    <row r="15" spans="1:97" s="1" customFormat="1" ht="40.200000000000003" customHeight="1" x14ac:dyDescent="0.3">
      <c r="A15" s="59"/>
      <c r="B15" s="8">
        <v>9</v>
      </c>
      <c r="C15" s="4" t="s">
        <v>36</v>
      </c>
      <c r="D15" s="82"/>
      <c r="E15" s="49" t="s">
        <v>27</v>
      </c>
      <c r="F15" s="61"/>
      <c r="G15" s="62" t="str">
        <f>IF(D15="","",VLOOKUP(D15,$C$104:$E$109,3,0))</f>
        <v/>
      </c>
      <c r="H15" s="63">
        <f t="shared" si="4"/>
        <v>3</v>
      </c>
      <c r="I15" s="18">
        <v>4</v>
      </c>
      <c r="J15" s="18">
        <v>54</v>
      </c>
      <c r="K15" s="58" t="str">
        <f t="shared" si="9"/>
        <v/>
      </c>
      <c r="L15" s="58" t="str">
        <f t="shared" si="5"/>
        <v/>
      </c>
      <c r="M15" s="58" t="str">
        <f t="shared" si="5"/>
        <v/>
      </c>
      <c r="N15" s="58" t="str">
        <f t="shared" si="5"/>
        <v/>
      </c>
      <c r="O15" s="58" t="str">
        <f t="shared" si="5"/>
        <v/>
      </c>
      <c r="P15" s="58" t="str">
        <f t="shared" si="5"/>
        <v/>
      </c>
      <c r="Q15" s="58" t="str">
        <f t="shared" si="5"/>
        <v/>
      </c>
      <c r="R15" s="58" t="str">
        <f t="shared" si="5"/>
        <v/>
      </c>
      <c r="S15" s="58" t="str">
        <f t="shared" si="5"/>
        <v/>
      </c>
      <c r="T15" s="58" t="str">
        <f t="shared" si="5"/>
        <v/>
      </c>
      <c r="U15" s="58" t="str">
        <f t="shared" si="5"/>
        <v/>
      </c>
      <c r="V15" s="58" t="str">
        <f t="shared" si="5"/>
        <v/>
      </c>
      <c r="W15" s="58" t="str">
        <f t="shared" si="5"/>
        <v/>
      </c>
      <c r="X15" s="58" t="str">
        <f t="shared" si="5"/>
        <v/>
      </c>
      <c r="Y15" s="58" t="str">
        <f t="shared" si="5"/>
        <v/>
      </c>
      <c r="Z15" s="58" t="str">
        <f t="shared" si="5"/>
        <v/>
      </c>
      <c r="AA15" s="58" t="str">
        <f t="shared" si="5"/>
        <v/>
      </c>
      <c r="AB15" s="58" t="str">
        <f t="shared" si="5"/>
        <v/>
      </c>
      <c r="AC15" s="58" t="str">
        <f t="shared" si="5"/>
        <v/>
      </c>
      <c r="AD15" s="58" t="str">
        <f t="shared" si="5"/>
        <v/>
      </c>
      <c r="AE15" s="58" t="str">
        <f t="shared" si="5"/>
        <v/>
      </c>
      <c r="AF15" s="58" t="str">
        <f t="shared" si="5"/>
        <v/>
      </c>
      <c r="AG15" s="58" t="str">
        <f t="shared" si="5"/>
        <v/>
      </c>
      <c r="AH15" s="58" t="str">
        <f t="shared" si="5"/>
        <v/>
      </c>
      <c r="AI15" s="58" t="str">
        <f t="shared" si="5"/>
        <v/>
      </c>
      <c r="AJ15" s="58" t="str">
        <f t="shared" si="5"/>
        <v/>
      </c>
      <c r="AK15" s="58" t="str">
        <f t="shared" si="5"/>
        <v/>
      </c>
      <c r="AL15" s="59"/>
      <c r="AM15" s="58" t="str">
        <f t="shared" si="6"/>
        <v/>
      </c>
      <c r="AN15" s="58" t="str">
        <f t="shared" si="7"/>
        <v/>
      </c>
      <c r="AO15" s="58" t="str">
        <f t="shared" si="7"/>
        <v/>
      </c>
      <c r="AP15" s="58">
        <f t="shared" si="7"/>
        <v>3</v>
      </c>
      <c r="AQ15" s="58" t="str">
        <f t="shared" si="7"/>
        <v/>
      </c>
      <c r="AR15" s="58" t="str">
        <f t="shared" si="7"/>
        <v/>
      </c>
      <c r="AS15" s="58" t="str">
        <f t="shared" si="7"/>
        <v/>
      </c>
      <c r="AT15" s="58" t="str">
        <f t="shared" si="7"/>
        <v/>
      </c>
      <c r="AU15" s="58" t="str">
        <f t="shared" si="7"/>
        <v/>
      </c>
      <c r="AV15" s="58" t="str">
        <f t="shared" si="7"/>
        <v/>
      </c>
      <c r="AW15" s="58" t="str">
        <f t="shared" si="7"/>
        <v/>
      </c>
      <c r="AX15" s="58" t="str">
        <f t="shared" si="7"/>
        <v/>
      </c>
      <c r="AY15" s="58" t="str">
        <f t="shared" si="7"/>
        <v/>
      </c>
      <c r="AZ15" s="58" t="str">
        <f t="shared" si="7"/>
        <v/>
      </c>
      <c r="BA15" s="58" t="str">
        <f t="shared" si="7"/>
        <v/>
      </c>
      <c r="BB15" s="58" t="str">
        <f t="shared" si="7"/>
        <v/>
      </c>
      <c r="BC15" s="58" t="str">
        <f t="shared" si="7"/>
        <v/>
      </c>
      <c r="BD15" s="58" t="str">
        <f t="shared" si="8"/>
        <v/>
      </c>
      <c r="BE15" s="58" t="str">
        <f t="shared" si="8"/>
        <v/>
      </c>
      <c r="BF15" s="58" t="str">
        <f t="shared" si="8"/>
        <v/>
      </c>
      <c r="BG15" s="58" t="str">
        <f t="shared" si="8"/>
        <v/>
      </c>
      <c r="BH15" s="58" t="str">
        <f t="shared" si="8"/>
        <v/>
      </c>
      <c r="BI15" s="58" t="str">
        <f t="shared" si="8"/>
        <v/>
      </c>
      <c r="BJ15" s="58" t="str">
        <f t="shared" si="8"/>
        <v/>
      </c>
      <c r="BK15" s="58" t="str">
        <f t="shared" si="8"/>
        <v/>
      </c>
      <c r="BL15" s="58" t="str">
        <f t="shared" si="8"/>
        <v/>
      </c>
      <c r="BM15" s="58" t="str">
        <f t="shared" si="8"/>
        <v/>
      </c>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row>
    <row r="16" spans="1:97" s="1" customFormat="1" ht="40.200000000000003" customHeight="1" x14ac:dyDescent="0.3">
      <c r="A16" s="59"/>
      <c r="B16" s="8">
        <v>10</v>
      </c>
      <c r="C16" s="4" t="s">
        <v>37</v>
      </c>
      <c r="D16" s="82"/>
      <c r="E16" s="49" t="s">
        <v>29</v>
      </c>
      <c r="F16" s="61"/>
      <c r="G16" s="62" t="str">
        <f>IF(D16="","",VLOOKUP(D16,$C$104:$E$109,3,0))</f>
        <v/>
      </c>
      <c r="H16" s="63">
        <f t="shared" si="4"/>
        <v>2</v>
      </c>
      <c r="I16" s="18">
        <v>5</v>
      </c>
      <c r="J16" s="18">
        <v>26</v>
      </c>
      <c r="K16" s="58" t="str">
        <f t="shared" si="9"/>
        <v/>
      </c>
      <c r="L16" s="58" t="str">
        <f t="shared" si="5"/>
        <v/>
      </c>
      <c r="M16" s="58" t="str">
        <f t="shared" si="5"/>
        <v/>
      </c>
      <c r="N16" s="58" t="str">
        <f t="shared" si="5"/>
        <v/>
      </c>
      <c r="O16" s="58" t="str">
        <f t="shared" si="5"/>
        <v/>
      </c>
      <c r="P16" s="58" t="str">
        <f t="shared" si="5"/>
        <v/>
      </c>
      <c r="Q16" s="58" t="str">
        <f t="shared" si="5"/>
        <v/>
      </c>
      <c r="R16" s="58" t="str">
        <f t="shared" si="5"/>
        <v/>
      </c>
      <c r="S16" s="58" t="str">
        <f t="shared" si="5"/>
        <v/>
      </c>
      <c r="T16" s="58" t="str">
        <f t="shared" si="5"/>
        <v/>
      </c>
      <c r="U16" s="58" t="str">
        <f t="shared" si="5"/>
        <v/>
      </c>
      <c r="V16" s="58" t="str">
        <f t="shared" si="5"/>
        <v/>
      </c>
      <c r="W16" s="58" t="str">
        <f t="shared" si="5"/>
        <v/>
      </c>
      <c r="X16" s="58" t="str">
        <f t="shared" si="5"/>
        <v/>
      </c>
      <c r="Y16" s="58" t="str">
        <f t="shared" si="5"/>
        <v/>
      </c>
      <c r="Z16" s="58" t="str">
        <f t="shared" si="5"/>
        <v/>
      </c>
      <c r="AA16" s="58" t="str">
        <f t="shared" si="5"/>
        <v/>
      </c>
      <c r="AB16" s="58" t="str">
        <f t="shared" si="5"/>
        <v/>
      </c>
      <c r="AC16" s="58" t="str">
        <f t="shared" si="5"/>
        <v/>
      </c>
      <c r="AD16" s="58" t="str">
        <f t="shared" si="5"/>
        <v/>
      </c>
      <c r="AE16" s="58" t="str">
        <f t="shared" si="5"/>
        <v/>
      </c>
      <c r="AF16" s="58" t="str">
        <f t="shared" si="5"/>
        <v/>
      </c>
      <c r="AG16" s="58" t="str">
        <f>IF(AG$6=$I16,$G16,"")</f>
        <v/>
      </c>
      <c r="AH16" s="58" t="str">
        <f>IF(AH$6=$I16,$G16,"")</f>
        <v/>
      </c>
      <c r="AI16" s="58" t="str">
        <f>IF(AI$6=$I16,$G16,"")</f>
        <v/>
      </c>
      <c r="AJ16" s="58" t="str">
        <f>IF(AJ$6=$I16,$G16,"")</f>
        <v/>
      </c>
      <c r="AK16" s="58" t="str">
        <f>IF(AK$6=$I16,$G16,"")</f>
        <v/>
      </c>
      <c r="AL16" s="59"/>
      <c r="AM16" s="58" t="str">
        <f t="shared" si="6"/>
        <v/>
      </c>
      <c r="AN16" s="58" t="str">
        <f t="shared" si="7"/>
        <v/>
      </c>
      <c r="AO16" s="58" t="str">
        <f t="shared" si="7"/>
        <v/>
      </c>
      <c r="AP16" s="58" t="str">
        <f t="shared" si="7"/>
        <v/>
      </c>
      <c r="AQ16" s="58">
        <f t="shared" si="7"/>
        <v>2</v>
      </c>
      <c r="AR16" s="58" t="str">
        <f t="shared" si="7"/>
        <v/>
      </c>
      <c r="AS16" s="58" t="str">
        <f t="shared" si="7"/>
        <v/>
      </c>
      <c r="AT16" s="58" t="str">
        <f t="shared" si="7"/>
        <v/>
      </c>
      <c r="AU16" s="58" t="str">
        <f t="shared" si="7"/>
        <v/>
      </c>
      <c r="AV16" s="58" t="str">
        <f t="shared" si="7"/>
        <v/>
      </c>
      <c r="AW16" s="58" t="str">
        <f t="shared" si="7"/>
        <v/>
      </c>
      <c r="AX16" s="58" t="str">
        <f t="shared" si="7"/>
        <v/>
      </c>
      <c r="AY16" s="58" t="str">
        <f t="shared" si="7"/>
        <v/>
      </c>
      <c r="AZ16" s="58" t="str">
        <f t="shared" si="7"/>
        <v/>
      </c>
      <c r="BA16" s="58" t="str">
        <f t="shared" si="7"/>
        <v/>
      </c>
      <c r="BB16" s="58" t="str">
        <f t="shared" si="7"/>
        <v/>
      </c>
      <c r="BC16" s="58" t="str">
        <f t="shared" si="7"/>
        <v/>
      </c>
      <c r="BD16" s="58" t="str">
        <f t="shared" si="8"/>
        <v/>
      </c>
      <c r="BE16" s="58" t="str">
        <f t="shared" si="8"/>
        <v/>
      </c>
      <c r="BF16" s="58" t="str">
        <f t="shared" si="8"/>
        <v/>
      </c>
      <c r="BG16" s="58" t="str">
        <f t="shared" si="8"/>
        <v/>
      </c>
      <c r="BH16" s="58" t="str">
        <f t="shared" si="8"/>
        <v/>
      </c>
      <c r="BI16" s="58" t="str">
        <f t="shared" si="8"/>
        <v/>
      </c>
      <c r="BJ16" s="58" t="str">
        <f t="shared" si="8"/>
        <v/>
      </c>
      <c r="BK16" s="58" t="str">
        <f t="shared" si="8"/>
        <v/>
      </c>
      <c r="BL16" s="58" t="str">
        <f t="shared" si="8"/>
        <v/>
      </c>
      <c r="BM16" s="58" t="str">
        <f t="shared" si="8"/>
        <v/>
      </c>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row>
    <row r="17" spans="1:97" s="1" customFormat="1" ht="40.200000000000003" customHeight="1" x14ac:dyDescent="0.3">
      <c r="A17" s="59"/>
      <c r="B17" s="8">
        <v>11</v>
      </c>
      <c r="C17" s="4" t="s">
        <v>38</v>
      </c>
      <c r="D17" s="82"/>
      <c r="E17" s="49" t="s">
        <v>31</v>
      </c>
      <c r="F17" s="61"/>
      <c r="G17" s="62" t="str">
        <f>IF(D17="","",VLOOKUP(D17,$C$118:$E$123,3,0))</f>
        <v/>
      </c>
      <c r="H17" s="63">
        <f t="shared" si="4"/>
        <v>1</v>
      </c>
      <c r="I17" s="18">
        <v>5</v>
      </c>
      <c r="J17" s="18">
        <v>46</v>
      </c>
      <c r="K17" s="58" t="str">
        <f t="shared" si="9"/>
        <v/>
      </c>
      <c r="L17" s="58" t="str">
        <f t="shared" si="9"/>
        <v/>
      </c>
      <c r="M17" s="58" t="str">
        <f t="shared" si="9"/>
        <v/>
      </c>
      <c r="N17" s="58" t="str">
        <f t="shared" si="9"/>
        <v/>
      </c>
      <c r="O17" s="58" t="str">
        <f t="shared" si="9"/>
        <v/>
      </c>
      <c r="P17" s="58" t="str">
        <f t="shared" si="9"/>
        <v/>
      </c>
      <c r="Q17" s="58" t="str">
        <f t="shared" si="9"/>
        <v/>
      </c>
      <c r="R17" s="58" t="str">
        <f t="shared" si="9"/>
        <v/>
      </c>
      <c r="S17" s="58" t="str">
        <f t="shared" si="9"/>
        <v/>
      </c>
      <c r="T17" s="58" t="str">
        <f t="shared" si="9"/>
        <v/>
      </c>
      <c r="U17" s="58" t="str">
        <f t="shared" si="9"/>
        <v/>
      </c>
      <c r="V17" s="58" t="str">
        <f t="shared" si="9"/>
        <v/>
      </c>
      <c r="W17" s="58" t="str">
        <f t="shared" si="9"/>
        <v/>
      </c>
      <c r="X17" s="58" t="str">
        <f t="shared" si="9"/>
        <v/>
      </c>
      <c r="Y17" s="58" t="str">
        <f t="shared" si="9"/>
        <v/>
      </c>
      <c r="Z17" s="58" t="str">
        <f t="shared" si="9"/>
        <v/>
      </c>
      <c r="AA17" s="58" t="str">
        <f t="shared" ref="AA17:AK47" si="10">IF(AA$6=$I17,$G17,"")</f>
        <v/>
      </c>
      <c r="AB17" s="58" t="str">
        <f t="shared" si="10"/>
        <v/>
      </c>
      <c r="AC17" s="58" t="str">
        <f t="shared" si="10"/>
        <v/>
      </c>
      <c r="AD17" s="58" t="str">
        <f t="shared" si="10"/>
        <v/>
      </c>
      <c r="AE17" s="58" t="str">
        <f t="shared" si="10"/>
        <v/>
      </c>
      <c r="AF17" s="58" t="str">
        <f t="shared" si="10"/>
        <v/>
      </c>
      <c r="AG17" s="58" t="str">
        <f t="shared" si="10"/>
        <v/>
      </c>
      <c r="AH17" s="58" t="str">
        <f t="shared" si="10"/>
        <v/>
      </c>
      <c r="AI17" s="58" t="str">
        <f t="shared" si="10"/>
        <v/>
      </c>
      <c r="AJ17" s="58" t="str">
        <f t="shared" si="10"/>
        <v/>
      </c>
      <c r="AK17" s="58" t="str">
        <f t="shared" si="10"/>
        <v/>
      </c>
      <c r="AL17" s="59"/>
      <c r="AM17" s="58" t="str">
        <f t="shared" si="6"/>
        <v/>
      </c>
      <c r="AN17" s="58" t="str">
        <f t="shared" si="7"/>
        <v/>
      </c>
      <c r="AO17" s="58" t="str">
        <f t="shared" si="7"/>
        <v/>
      </c>
      <c r="AP17" s="58" t="str">
        <f t="shared" si="7"/>
        <v/>
      </c>
      <c r="AQ17" s="58">
        <f t="shared" si="7"/>
        <v>1</v>
      </c>
      <c r="AR17" s="58" t="str">
        <f t="shared" si="7"/>
        <v/>
      </c>
      <c r="AS17" s="58" t="str">
        <f t="shared" si="7"/>
        <v/>
      </c>
      <c r="AT17" s="58" t="str">
        <f t="shared" si="7"/>
        <v/>
      </c>
      <c r="AU17" s="58" t="str">
        <f t="shared" si="7"/>
        <v/>
      </c>
      <c r="AV17" s="58" t="str">
        <f t="shared" si="7"/>
        <v/>
      </c>
      <c r="AW17" s="58" t="str">
        <f t="shared" si="7"/>
        <v/>
      </c>
      <c r="AX17" s="58" t="str">
        <f t="shared" si="7"/>
        <v/>
      </c>
      <c r="AY17" s="58" t="str">
        <f t="shared" si="7"/>
        <v/>
      </c>
      <c r="AZ17" s="58" t="str">
        <f t="shared" si="7"/>
        <v/>
      </c>
      <c r="BA17" s="58" t="str">
        <f t="shared" si="7"/>
        <v/>
      </c>
      <c r="BB17" s="58" t="str">
        <f t="shared" si="7"/>
        <v/>
      </c>
      <c r="BC17" s="58" t="str">
        <f t="shared" si="7"/>
        <v/>
      </c>
      <c r="BD17" s="58" t="str">
        <f t="shared" si="8"/>
        <v/>
      </c>
      <c r="BE17" s="58" t="str">
        <f t="shared" si="8"/>
        <v/>
      </c>
      <c r="BF17" s="58" t="str">
        <f t="shared" si="8"/>
        <v/>
      </c>
      <c r="BG17" s="58" t="str">
        <f t="shared" si="8"/>
        <v/>
      </c>
      <c r="BH17" s="58" t="str">
        <f t="shared" si="8"/>
        <v/>
      </c>
      <c r="BI17" s="58" t="str">
        <f t="shared" si="8"/>
        <v/>
      </c>
      <c r="BJ17" s="58" t="str">
        <f t="shared" si="8"/>
        <v/>
      </c>
      <c r="BK17" s="58" t="str">
        <f t="shared" si="8"/>
        <v/>
      </c>
      <c r="BL17" s="58" t="str">
        <f t="shared" si="8"/>
        <v/>
      </c>
      <c r="BM17" s="58" t="str">
        <f t="shared" si="8"/>
        <v/>
      </c>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row>
    <row r="18" spans="1:97" s="1" customFormat="1" ht="40.200000000000003" customHeight="1" x14ac:dyDescent="0.3">
      <c r="A18" s="59"/>
      <c r="B18" s="8">
        <v>12</v>
      </c>
      <c r="C18" s="4" t="s">
        <v>149</v>
      </c>
      <c r="D18" s="82"/>
      <c r="E18" s="49" t="s">
        <v>29</v>
      </c>
      <c r="F18" s="61"/>
      <c r="G18" s="62" t="str">
        <f>IF(D18="","",VLOOKUP(D18,$C$104:$E$109,3,0))</f>
        <v/>
      </c>
      <c r="H18" s="63">
        <f t="shared" si="4"/>
        <v>2</v>
      </c>
      <c r="I18" s="18">
        <v>6</v>
      </c>
      <c r="J18" s="18">
        <v>8</v>
      </c>
      <c r="K18" s="58" t="str">
        <f t="shared" si="9"/>
        <v/>
      </c>
      <c r="L18" s="58" t="str">
        <f t="shared" si="9"/>
        <v/>
      </c>
      <c r="M18" s="58" t="str">
        <f t="shared" si="9"/>
        <v/>
      </c>
      <c r="N18" s="58" t="str">
        <f t="shared" si="9"/>
        <v/>
      </c>
      <c r="O18" s="58" t="str">
        <f t="shared" si="9"/>
        <v/>
      </c>
      <c r="P18" s="58" t="str">
        <f t="shared" si="9"/>
        <v/>
      </c>
      <c r="Q18" s="58" t="str">
        <f t="shared" si="9"/>
        <v/>
      </c>
      <c r="R18" s="58" t="str">
        <f t="shared" si="9"/>
        <v/>
      </c>
      <c r="S18" s="58" t="str">
        <f t="shared" si="9"/>
        <v/>
      </c>
      <c r="T18" s="58" t="str">
        <f t="shared" si="9"/>
        <v/>
      </c>
      <c r="U18" s="58" t="str">
        <f t="shared" si="9"/>
        <v/>
      </c>
      <c r="V18" s="58" t="str">
        <f t="shared" si="9"/>
        <v/>
      </c>
      <c r="W18" s="58" t="str">
        <f t="shared" si="9"/>
        <v/>
      </c>
      <c r="X18" s="58" t="str">
        <f t="shared" si="9"/>
        <v/>
      </c>
      <c r="Y18" s="58" t="str">
        <f t="shared" si="9"/>
        <v/>
      </c>
      <c r="Z18" s="58" t="str">
        <f t="shared" si="9"/>
        <v/>
      </c>
      <c r="AA18" s="58" t="str">
        <f t="shared" si="10"/>
        <v/>
      </c>
      <c r="AB18" s="58" t="str">
        <f t="shared" si="10"/>
        <v/>
      </c>
      <c r="AC18" s="58" t="str">
        <f t="shared" si="10"/>
        <v/>
      </c>
      <c r="AD18" s="58" t="str">
        <f t="shared" si="10"/>
        <v/>
      </c>
      <c r="AE18" s="58" t="str">
        <f t="shared" si="10"/>
        <v/>
      </c>
      <c r="AF18" s="58" t="str">
        <f t="shared" si="10"/>
        <v/>
      </c>
      <c r="AG18" s="58" t="str">
        <f t="shared" si="10"/>
        <v/>
      </c>
      <c r="AH18" s="58" t="str">
        <f t="shared" si="10"/>
        <v/>
      </c>
      <c r="AI18" s="58" t="str">
        <f t="shared" si="10"/>
        <v/>
      </c>
      <c r="AJ18" s="58" t="str">
        <f t="shared" si="10"/>
        <v/>
      </c>
      <c r="AK18" s="58" t="str">
        <f t="shared" si="10"/>
        <v/>
      </c>
      <c r="AL18" s="59"/>
      <c r="AM18" s="58" t="str">
        <f t="shared" si="6"/>
        <v/>
      </c>
      <c r="AN18" s="58" t="str">
        <f t="shared" si="7"/>
        <v/>
      </c>
      <c r="AO18" s="58" t="str">
        <f t="shared" si="7"/>
        <v/>
      </c>
      <c r="AP18" s="58" t="str">
        <f t="shared" si="7"/>
        <v/>
      </c>
      <c r="AQ18" s="58" t="str">
        <f t="shared" si="7"/>
        <v/>
      </c>
      <c r="AR18" s="58">
        <f t="shared" si="7"/>
        <v>2</v>
      </c>
      <c r="AS18" s="58" t="str">
        <f t="shared" si="7"/>
        <v/>
      </c>
      <c r="AT18" s="58" t="str">
        <f t="shared" si="7"/>
        <v/>
      </c>
      <c r="AU18" s="58" t="str">
        <f t="shared" si="7"/>
        <v/>
      </c>
      <c r="AV18" s="58" t="str">
        <f t="shared" si="7"/>
        <v/>
      </c>
      <c r="AW18" s="58" t="str">
        <f t="shared" si="7"/>
        <v/>
      </c>
      <c r="AX18" s="58" t="str">
        <f t="shared" si="7"/>
        <v/>
      </c>
      <c r="AY18" s="58" t="str">
        <f t="shared" si="7"/>
        <v/>
      </c>
      <c r="AZ18" s="58" t="str">
        <f t="shared" si="7"/>
        <v/>
      </c>
      <c r="BA18" s="58" t="str">
        <f t="shared" si="7"/>
        <v/>
      </c>
      <c r="BB18" s="58" t="str">
        <f t="shared" si="7"/>
        <v/>
      </c>
      <c r="BC18" s="58" t="str">
        <f t="shared" si="7"/>
        <v/>
      </c>
      <c r="BD18" s="58" t="str">
        <f t="shared" si="8"/>
        <v/>
      </c>
      <c r="BE18" s="58" t="str">
        <f t="shared" si="8"/>
        <v/>
      </c>
      <c r="BF18" s="58" t="str">
        <f t="shared" si="8"/>
        <v/>
      </c>
      <c r="BG18" s="58" t="str">
        <f t="shared" si="8"/>
        <v/>
      </c>
      <c r="BH18" s="58" t="str">
        <f t="shared" si="8"/>
        <v/>
      </c>
      <c r="BI18" s="58" t="str">
        <f t="shared" si="8"/>
        <v/>
      </c>
      <c r="BJ18" s="58" t="str">
        <f t="shared" si="8"/>
        <v/>
      </c>
      <c r="BK18" s="58" t="str">
        <f t="shared" si="8"/>
        <v/>
      </c>
      <c r="BL18" s="58" t="str">
        <f t="shared" si="8"/>
        <v/>
      </c>
      <c r="BM18" s="58" t="str">
        <f t="shared" si="8"/>
        <v/>
      </c>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row>
    <row r="19" spans="1:97" s="1" customFormat="1" ht="40.200000000000003" customHeight="1" x14ac:dyDescent="0.3">
      <c r="A19" s="59"/>
      <c r="B19" s="8">
        <v>13</v>
      </c>
      <c r="C19" s="4" t="s">
        <v>39</v>
      </c>
      <c r="D19" s="82"/>
      <c r="E19" s="49" t="s">
        <v>27</v>
      </c>
      <c r="F19" s="61"/>
      <c r="G19" s="62" t="str">
        <f>IF(D19="","",VLOOKUP(D19,$C$104:$F$109,3,0))</f>
        <v/>
      </c>
      <c r="H19" s="63">
        <f t="shared" si="4"/>
        <v>3</v>
      </c>
      <c r="I19" s="18">
        <v>6</v>
      </c>
      <c r="J19" s="18">
        <v>30</v>
      </c>
      <c r="K19" s="58" t="str">
        <f t="shared" si="9"/>
        <v/>
      </c>
      <c r="L19" s="58" t="str">
        <f t="shared" si="9"/>
        <v/>
      </c>
      <c r="M19" s="58" t="str">
        <f t="shared" si="9"/>
        <v/>
      </c>
      <c r="N19" s="58" t="str">
        <f t="shared" si="9"/>
        <v/>
      </c>
      <c r="O19" s="58" t="str">
        <f t="shared" si="9"/>
        <v/>
      </c>
      <c r="P19" s="58" t="str">
        <f t="shared" si="9"/>
        <v/>
      </c>
      <c r="Q19" s="58" t="str">
        <f t="shared" si="9"/>
        <v/>
      </c>
      <c r="R19" s="58" t="str">
        <f t="shared" si="9"/>
        <v/>
      </c>
      <c r="S19" s="58" t="str">
        <f t="shared" si="9"/>
        <v/>
      </c>
      <c r="T19" s="58" t="str">
        <f t="shared" si="9"/>
        <v/>
      </c>
      <c r="U19" s="58" t="str">
        <f t="shared" si="9"/>
        <v/>
      </c>
      <c r="V19" s="58" t="str">
        <f t="shared" si="9"/>
        <v/>
      </c>
      <c r="W19" s="58" t="str">
        <f t="shared" si="9"/>
        <v/>
      </c>
      <c r="X19" s="58" t="str">
        <f t="shared" si="9"/>
        <v/>
      </c>
      <c r="Y19" s="58" t="str">
        <f t="shared" si="9"/>
        <v/>
      </c>
      <c r="Z19" s="58" t="str">
        <f t="shared" si="9"/>
        <v/>
      </c>
      <c r="AA19" s="58" t="str">
        <f t="shared" si="10"/>
        <v/>
      </c>
      <c r="AB19" s="58" t="str">
        <f t="shared" si="10"/>
        <v/>
      </c>
      <c r="AC19" s="58" t="str">
        <f t="shared" si="10"/>
        <v/>
      </c>
      <c r="AD19" s="58" t="str">
        <f t="shared" si="10"/>
        <v/>
      </c>
      <c r="AE19" s="58" t="str">
        <f t="shared" si="10"/>
        <v/>
      </c>
      <c r="AF19" s="58" t="str">
        <f t="shared" si="10"/>
        <v/>
      </c>
      <c r="AG19" s="58" t="str">
        <f t="shared" si="10"/>
        <v/>
      </c>
      <c r="AH19" s="58" t="str">
        <f t="shared" si="10"/>
        <v/>
      </c>
      <c r="AI19" s="58" t="str">
        <f t="shared" si="10"/>
        <v/>
      </c>
      <c r="AJ19" s="58" t="str">
        <f t="shared" si="10"/>
        <v/>
      </c>
      <c r="AK19" s="58" t="str">
        <f t="shared" si="10"/>
        <v/>
      </c>
      <c r="AL19" s="59"/>
      <c r="AM19" s="58" t="str">
        <f t="shared" si="6"/>
        <v/>
      </c>
      <c r="AN19" s="58" t="str">
        <f t="shared" si="7"/>
        <v/>
      </c>
      <c r="AO19" s="58" t="str">
        <f t="shared" si="7"/>
        <v/>
      </c>
      <c r="AP19" s="58" t="str">
        <f t="shared" si="7"/>
        <v/>
      </c>
      <c r="AQ19" s="58" t="str">
        <f t="shared" si="7"/>
        <v/>
      </c>
      <c r="AR19" s="58">
        <f t="shared" si="7"/>
        <v>3</v>
      </c>
      <c r="AS19" s="58" t="str">
        <f t="shared" si="7"/>
        <v/>
      </c>
      <c r="AT19" s="58" t="str">
        <f t="shared" si="7"/>
        <v/>
      </c>
      <c r="AU19" s="58" t="str">
        <f t="shared" si="7"/>
        <v/>
      </c>
      <c r="AV19" s="58" t="str">
        <f t="shared" si="7"/>
        <v/>
      </c>
      <c r="AW19" s="58" t="str">
        <f t="shared" si="7"/>
        <v/>
      </c>
      <c r="AX19" s="58" t="str">
        <f t="shared" si="7"/>
        <v/>
      </c>
      <c r="AY19" s="58" t="str">
        <f t="shared" si="7"/>
        <v/>
      </c>
      <c r="AZ19" s="58" t="str">
        <f t="shared" si="7"/>
        <v/>
      </c>
      <c r="BA19" s="58" t="str">
        <f t="shared" si="7"/>
        <v/>
      </c>
      <c r="BB19" s="58" t="str">
        <f t="shared" si="7"/>
        <v/>
      </c>
      <c r="BC19" s="58" t="str">
        <f t="shared" si="7"/>
        <v/>
      </c>
      <c r="BD19" s="58" t="str">
        <f t="shared" si="8"/>
        <v/>
      </c>
      <c r="BE19" s="58" t="str">
        <f t="shared" si="8"/>
        <v/>
      </c>
      <c r="BF19" s="58" t="str">
        <f t="shared" si="8"/>
        <v/>
      </c>
      <c r="BG19" s="58" t="str">
        <f t="shared" si="8"/>
        <v/>
      </c>
      <c r="BH19" s="58" t="str">
        <f t="shared" si="8"/>
        <v/>
      </c>
      <c r="BI19" s="58" t="str">
        <f t="shared" si="8"/>
        <v/>
      </c>
      <c r="BJ19" s="58" t="str">
        <f t="shared" si="8"/>
        <v/>
      </c>
      <c r="BK19" s="58" t="str">
        <f t="shared" si="8"/>
        <v/>
      </c>
      <c r="BL19" s="58" t="str">
        <f t="shared" si="8"/>
        <v/>
      </c>
      <c r="BM19" s="58" t="str">
        <f t="shared" si="8"/>
        <v/>
      </c>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row>
    <row r="20" spans="1:97" s="1" customFormat="1" ht="40.200000000000003" customHeight="1" x14ac:dyDescent="0.3">
      <c r="A20" s="59"/>
      <c r="B20" s="8">
        <v>14</v>
      </c>
      <c r="C20" s="4" t="s">
        <v>40</v>
      </c>
      <c r="D20" s="82"/>
      <c r="E20" s="49" t="s">
        <v>27</v>
      </c>
      <c r="F20" s="61"/>
      <c r="G20" s="62" t="str">
        <f>IF(D20="","",VLOOKUP(D20,$C$97:$E$102,3,0))</f>
        <v/>
      </c>
      <c r="H20" s="63">
        <f t="shared" si="4"/>
        <v>3</v>
      </c>
      <c r="I20" s="18">
        <v>7</v>
      </c>
      <c r="J20" s="18">
        <v>34</v>
      </c>
      <c r="K20" s="58" t="str">
        <f t="shared" si="9"/>
        <v/>
      </c>
      <c r="L20" s="58" t="str">
        <f t="shared" si="9"/>
        <v/>
      </c>
      <c r="M20" s="58" t="str">
        <f t="shared" si="9"/>
        <v/>
      </c>
      <c r="N20" s="58" t="str">
        <f t="shared" si="9"/>
        <v/>
      </c>
      <c r="O20" s="58" t="str">
        <f t="shared" si="9"/>
        <v/>
      </c>
      <c r="P20" s="58" t="str">
        <f t="shared" si="9"/>
        <v/>
      </c>
      <c r="Q20" s="58" t="str">
        <f t="shared" si="9"/>
        <v/>
      </c>
      <c r="R20" s="58" t="str">
        <f t="shared" si="9"/>
        <v/>
      </c>
      <c r="S20" s="58" t="str">
        <f t="shared" si="9"/>
        <v/>
      </c>
      <c r="T20" s="58" t="str">
        <f t="shared" si="9"/>
        <v/>
      </c>
      <c r="U20" s="58" t="str">
        <f t="shared" si="9"/>
        <v/>
      </c>
      <c r="V20" s="58" t="str">
        <f t="shared" si="9"/>
        <v/>
      </c>
      <c r="W20" s="58" t="str">
        <f t="shared" si="9"/>
        <v/>
      </c>
      <c r="X20" s="58" t="str">
        <f t="shared" si="9"/>
        <v/>
      </c>
      <c r="Y20" s="58" t="str">
        <f t="shared" si="9"/>
        <v/>
      </c>
      <c r="Z20" s="58" t="str">
        <f t="shared" si="9"/>
        <v/>
      </c>
      <c r="AA20" s="58" t="str">
        <f t="shared" si="10"/>
        <v/>
      </c>
      <c r="AB20" s="58" t="str">
        <f t="shared" si="10"/>
        <v/>
      </c>
      <c r="AC20" s="58" t="str">
        <f t="shared" si="10"/>
        <v/>
      </c>
      <c r="AD20" s="58" t="str">
        <f t="shared" si="10"/>
        <v/>
      </c>
      <c r="AE20" s="58" t="str">
        <f t="shared" si="10"/>
        <v/>
      </c>
      <c r="AF20" s="58" t="str">
        <f t="shared" si="10"/>
        <v/>
      </c>
      <c r="AG20" s="58" t="str">
        <f t="shared" si="10"/>
        <v/>
      </c>
      <c r="AH20" s="58" t="str">
        <f t="shared" si="10"/>
        <v/>
      </c>
      <c r="AI20" s="58" t="str">
        <f t="shared" si="10"/>
        <v/>
      </c>
      <c r="AJ20" s="58" t="str">
        <f t="shared" si="10"/>
        <v/>
      </c>
      <c r="AK20" s="58" t="str">
        <f t="shared" si="10"/>
        <v/>
      </c>
      <c r="AL20" s="59"/>
      <c r="AM20" s="58" t="str">
        <f t="shared" si="6"/>
        <v/>
      </c>
      <c r="AN20" s="58" t="str">
        <f t="shared" si="7"/>
        <v/>
      </c>
      <c r="AO20" s="58" t="str">
        <f t="shared" si="7"/>
        <v/>
      </c>
      <c r="AP20" s="58" t="str">
        <f t="shared" si="7"/>
        <v/>
      </c>
      <c r="AQ20" s="58" t="str">
        <f t="shared" si="7"/>
        <v/>
      </c>
      <c r="AR20" s="58" t="str">
        <f t="shared" si="7"/>
        <v/>
      </c>
      <c r="AS20" s="58">
        <f t="shared" si="7"/>
        <v>3</v>
      </c>
      <c r="AT20" s="58" t="str">
        <f t="shared" si="7"/>
        <v/>
      </c>
      <c r="AU20" s="58" t="str">
        <f t="shared" si="7"/>
        <v/>
      </c>
      <c r="AV20" s="58" t="str">
        <f t="shared" si="7"/>
        <v/>
      </c>
      <c r="AW20" s="58" t="str">
        <f t="shared" si="7"/>
        <v/>
      </c>
      <c r="AX20" s="58" t="str">
        <f t="shared" si="7"/>
        <v/>
      </c>
      <c r="AY20" s="58" t="str">
        <f t="shared" si="7"/>
        <v/>
      </c>
      <c r="AZ20" s="58" t="str">
        <f t="shared" si="7"/>
        <v/>
      </c>
      <c r="BA20" s="58" t="str">
        <f t="shared" si="7"/>
        <v/>
      </c>
      <c r="BB20" s="58" t="str">
        <f t="shared" si="7"/>
        <v/>
      </c>
      <c r="BC20" s="58" t="str">
        <f t="shared" si="7"/>
        <v/>
      </c>
      <c r="BD20" s="58" t="str">
        <f t="shared" si="8"/>
        <v/>
      </c>
      <c r="BE20" s="58" t="str">
        <f t="shared" si="8"/>
        <v/>
      </c>
      <c r="BF20" s="58" t="str">
        <f t="shared" si="8"/>
        <v/>
      </c>
      <c r="BG20" s="58" t="str">
        <f t="shared" si="8"/>
        <v/>
      </c>
      <c r="BH20" s="58" t="str">
        <f t="shared" si="8"/>
        <v/>
      </c>
      <c r="BI20" s="58" t="str">
        <f t="shared" si="8"/>
        <v/>
      </c>
      <c r="BJ20" s="58" t="str">
        <f t="shared" si="8"/>
        <v/>
      </c>
      <c r="BK20" s="58" t="str">
        <f t="shared" si="8"/>
        <v/>
      </c>
      <c r="BL20" s="58" t="str">
        <f t="shared" si="8"/>
        <v/>
      </c>
      <c r="BM20" s="58" t="str">
        <f t="shared" si="8"/>
        <v/>
      </c>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row>
    <row r="21" spans="1:97" s="1" customFormat="1" ht="40.200000000000003" customHeight="1" x14ac:dyDescent="0.3">
      <c r="A21" s="59"/>
      <c r="B21" s="8">
        <v>15</v>
      </c>
      <c r="C21" s="4" t="s">
        <v>41</v>
      </c>
      <c r="D21" s="82"/>
      <c r="E21" s="49" t="s">
        <v>35</v>
      </c>
      <c r="F21" s="61"/>
      <c r="G21" s="62" t="str">
        <f>IF(D21="","",VLOOKUP(D21,$C$97:$E$102,3,0))</f>
        <v/>
      </c>
      <c r="H21" s="63">
        <f t="shared" si="4"/>
        <v>4</v>
      </c>
      <c r="I21" s="18">
        <v>7</v>
      </c>
      <c r="J21" s="18">
        <v>64</v>
      </c>
      <c r="K21" s="58" t="str">
        <f t="shared" si="9"/>
        <v/>
      </c>
      <c r="L21" s="58" t="str">
        <f t="shared" si="9"/>
        <v/>
      </c>
      <c r="M21" s="58" t="str">
        <f t="shared" si="9"/>
        <v/>
      </c>
      <c r="N21" s="58" t="str">
        <f t="shared" si="9"/>
        <v/>
      </c>
      <c r="O21" s="58" t="str">
        <f t="shared" si="9"/>
        <v/>
      </c>
      <c r="P21" s="58" t="str">
        <f t="shared" si="9"/>
        <v/>
      </c>
      <c r="Q21" s="58" t="str">
        <f t="shared" si="9"/>
        <v/>
      </c>
      <c r="R21" s="58" t="str">
        <f t="shared" si="9"/>
        <v/>
      </c>
      <c r="S21" s="58" t="str">
        <f t="shared" si="9"/>
        <v/>
      </c>
      <c r="T21" s="58" t="str">
        <f t="shared" si="9"/>
        <v/>
      </c>
      <c r="U21" s="58" t="str">
        <f t="shared" si="9"/>
        <v/>
      </c>
      <c r="V21" s="58" t="str">
        <f t="shared" si="9"/>
        <v/>
      </c>
      <c r="W21" s="58" t="str">
        <f t="shared" si="9"/>
        <v/>
      </c>
      <c r="X21" s="58" t="str">
        <f t="shared" si="9"/>
        <v/>
      </c>
      <c r="Y21" s="58" t="str">
        <f t="shared" si="9"/>
        <v/>
      </c>
      <c r="Z21" s="58" t="str">
        <f t="shared" si="9"/>
        <v/>
      </c>
      <c r="AA21" s="58" t="str">
        <f t="shared" si="10"/>
        <v/>
      </c>
      <c r="AB21" s="58" t="str">
        <f t="shared" si="10"/>
        <v/>
      </c>
      <c r="AC21" s="58" t="str">
        <f t="shared" si="10"/>
        <v/>
      </c>
      <c r="AD21" s="58" t="str">
        <f t="shared" si="10"/>
        <v/>
      </c>
      <c r="AE21" s="58" t="str">
        <f t="shared" si="10"/>
        <v/>
      </c>
      <c r="AF21" s="58" t="str">
        <f t="shared" si="10"/>
        <v/>
      </c>
      <c r="AG21" s="58" t="str">
        <f t="shared" si="10"/>
        <v/>
      </c>
      <c r="AH21" s="58" t="str">
        <f t="shared" si="10"/>
        <v/>
      </c>
      <c r="AI21" s="58" t="str">
        <f t="shared" si="10"/>
        <v/>
      </c>
      <c r="AJ21" s="58" t="str">
        <f t="shared" si="10"/>
        <v/>
      </c>
      <c r="AK21" s="58" t="str">
        <f t="shared" si="10"/>
        <v/>
      </c>
      <c r="AL21" s="59"/>
      <c r="AM21" s="58" t="str">
        <f t="shared" si="6"/>
        <v/>
      </c>
      <c r="AN21" s="58" t="str">
        <f t="shared" si="7"/>
        <v/>
      </c>
      <c r="AO21" s="58" t="str">
        <f t="shared" si="7"/>
        <v/>
      </c>
      <c r="AP21" s="58" t="str">
        <f t="shared" si="7"/>
        <v/>
      </c>
      <c r="AQ21" s="58" t="str">
        <f t="shared" si="7"/>
        <v/>
      </c>
      <c r="AR21" s="58" t="str">
        <f t="shared" si="7"/>
        <v/>
      </c>
      <c r="AS21" s="58">
        <f t="shared" si="7"/>
        <v>4</v>
      </c>
      <c r="AT21" s="58" t="str">
        <f t="shared" si="7"/>
        <v/>
      </c>
      <c r="AU21" s="58" t="str">
        <f t="shared" si="7"/>
        <v/>
      </c>
      <c r="AV21" s="58" t="str">
        <f t="shared" si="7"/>
        <v/>
      </c>
      <c r="AW21" s="58" t="str">
        <f t="shared" si="7"/>
        <v/>
      </c>
      <c r="AX21" s="58" t="str">
        <f t="shared" si="7"/>
        <v/>
      </c>
      <c r="AY21" s="58" t="str">
        <f t="shared" si="7"/>
        <v/>
      </c>
      <c r="AZ21" s="58" t="str">
        <f t="shared" si="7"/>
        <v/>
      </c>
      <c r="BA21" s="58" t="str">
        <f t="shared" si="7"/>
        <v/>
      </c>
      <c r="BB21" s="58" t="str">
        <f t="shared" si="7"/>
        <v/>
      </c>
      <c r="BC21" s="58" t="str">
        <f t="shared" si="7"/>
        <v/>
      </c>
      <c r="BD21" s="58" t="str">
        <f t="shared" si="8"/>
        <v/>
      </c>
      <c r="BE21" s="58" t="str">
        <f t="shared" si="8"/>
        <v/>
      </c>
      <c r="BF21" s="58" t="str">
        <f t="shared" si="8"/>
        <v/>
      </c>
      <c r="BG21" s="58" t="str">
        <f t="shared" si="8"/>
        <v/>
      </c>
      <c r="BH21" s="58" t="str">
        <f t="shared" si="8"/>
        <v/>
      </c>
      <c r="BI21" s="58" t="str">
        <f t="shared" si="8"/>
        <v/>
      </c>
      <c r="BJ21" s="58" t="str">
        <f t="shared" si="8"/>
        <v/>
      </c>
      <c r="BK21" s="58" t="str">
        <f t="shared" si="8"/>
        <v/>
      </c>
      <c r="BL21" s="58" t="str">
        <f t="shared" si="8"/>
        <v/>
      </c>
      <c r="BM21" s="58" t="str">
        <f t="shared" si="8"/>
        <v/>
      </c>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row>
    <row r="22" spans="1:97" s="1" customFormat="1" ht="40.200000000000003" customHeight="1" x14ac:dyDescent="0.3">
      <c r="A22" s="59"/>
      <c r="B22" s="8">
        <v>16</v>
      </c>
      <c r="C22" s="4" t="s">
        <v>42</v>
      </c>
      <c r="D22" s="82"/>
      <c r="E22" s="49" t="s">
        <v>35</v>
      </c>
      <c r="F22" s="61"/>
      <c r="G22" s="62" t="str">
        <f>IF(D22="","",VLOOKUP(D22,$C$97:$E$102,3,0))</f>
        <v/>
      </c>
      <c r="H22" s="63">
        <f t="shared" si="4"/>
        <v>4</v>
      </c>
      <c r="I22" s="18">
        <v>7</v>
      </c>
      <c r="J22" s="18">
        <v>47</v>
      </c>
      <c r="K22" s="58" t="str">
        <f t="shared" si="9"/>
        <v/>
      </c>
      <c r="L22" s="58" t="str">
        <f t="shared" si="9"/>
        <v/>
      </c>
      <c r="M22" s="58" t="str">
        <f t="shared" si="9"/>
        <v/>
      </c>
      <c r="N22" s="58" t="str">
        <f t="shared" si="9"/>
        <v/>
      </c>
      <c r="O22" s="58" t="str">
        <f t="shared" si="9"/>
        <v/>
      </c>
      <c r="P22" s="58" t="str">
        <f t="shared" si="9"/>
        <v/>
      </c>
      <c r="Q22" s="58" t="str">
        <f t="shared" si="9"/>
        <v/>
      </c>
      <c r="R22" s="58" t="str">
        <f t="shared" si="9"/>
        <v/>
      </c>
      <c r="S22" s="58" t="str">
        <f t="shared" si="9"/>
        <v/>
      </c>
      <c r="T22" s="58" t="str">
        <f t="shared" si="9"/>
        <v/>
      </c>
      <c r="U22" s="58" t="str">
        <f t="shared" si="9"/>
        <v/>
      </c>
      <c r="V22" s="58" t="str">
        <f t="shared" si="9"/>
        <v/>
      </c>
      <c r="W22" s="58" t="str">
        <f t="shared" si="9"/>
        <v/>
      </c>
      <c r="X22" s="58" t="str">
        <f t="shared" si="9"/>
        <v/>
      </c>
      <c r="Y22" s="58" t="str">
        <f t="shared" si="9"/>
        <v/>
      </c>
      <c r="Z22" s="58" t="str">
        <f t="shared" si="9"/>
        <v/>
      </c>
      <c r="AA22" s="58" t="str">
        <f t="shared" si="10"/>
        <v/>
      </c>
      <c r="AB22" s="58" t="str">
        <f t="shared" si="10"/>
        <v/>
      </c>
      <c r="AC22" s="58" t="str">
        <f t="shared" si="10"/>
        <v/>
      </c>
      <c r="AD22" s="58" t="str">
        <f t="shared" si="10"/>
        <v/>
      </c>
      <c r="AE22" s="58" t="str">
        <f t="shared" si="10"/>
        <v/>
      </c>
      <c r="AF22" s="58" t="str">
        <f t="shared" si="10"/>
        <v/>
      </c>
      <c r="AG22" s="58" t="str">
        <f t="shared" si="10"/>
        <v/>
      </c>
      <c r="AH22" s="58" t="str">
        <f t="shared" si="10"/>
        <v/>
      </c>
      <c r="AI22" s="58" t="str">
        <f t="shared" si="10"/>
        <v/>
      </c>
      <c r="AJ22" s="58" t="str">
        <f t="shared" si="10"/>
        <v/>
      </c>
      <c r="AK22" s="58" t="str">
        <f t="shared" si="10"/>
        <v/>
      </c>
      <c r="AL22" s="59"/>
      <c r="AM22" s="58" t="str">
        <f t="shared" si="6"/>
        <v/>
      </c>
      <c r="AN22" s="58" t="str">
        <f t="shared" si="7"/>
        <v/>
      </c>
      <c r="AO22" s="58" t="str">
        <f t="shared" si="7"/>
        <v/>
      </c>
      <c r="AP22" s="58" t="str">
        <f t="shared" si="7"/>
        <v/>
      </c>
      <c r="AQ22" s="58" t="str">
        <f t="shared" si="7"/>
        <v/>
      </c>
      <c r="AR22" s="58" t="str">
        <f t="shared" si="7"/>
        <v/>
      </c>
      <c r="AS22" s="58">
        <f t="shared" si="7"/>
        <v>4</v>
      </c>
      <c r="AT22" s="58" t="str">
        <f t="shared" si="7"/>
        <v/>
      </c>
      <c r="AU22" s="58" t="str">
        <f t="shared" si="7"/>
        <v/>
      </c>
      <c r="AV22" s="58" t="str">
        <f t="shared" si="7"/>
        <v/>
      </c>
      <c r="AW22" s="58" t="str">
        <f t="shared" si="7"/>
        <v/>
      </c>
      <c r="AX22" s="58" t="str">
        <f t="shared" si="7"/>
        <v/>
      </c>
      <c r="AY22" s="58" t="str">
        <f t="shared" si="7"/>
        <v/>
      </c>
      <c r="AZ22" s="58" t="str">
        <f t="shared" si="7"/>
        <v/>
      </c>
      <c r="BA22" s="58" t="str">
        <f t="shared" si="7"/>
        <v/>
      </c>
      <c r="BB22" s="58" t="str">
        <f t="shared" si="7"/>
        <v/>
      </c>
      <c r="BC22" s="58" t="str">
        <f t="shared" ref="BC22:BM37" si="11">IF(BC$6=$I22,$H22,"")</f>
        <v/>
      </c>
      <c r="BD22" s="58" t="str">
        <f t="shared" si="8"/>
        <v/>
      </c>
      <c r="BE22" s="58" t="str">
        <f t="shared" si="8"/>
        <v/>
      </c>
      <c r="BF22" s="58" t="str">
        <f t="shared" si="8"/>
        <v/>
      </c>
      <c r="BG22" s="58" t="str">
        <f t="shared" si="8"/>
        <v/>
      </c>
      <c r="BH22" s="58" t="str">
        <f t="shared" si="8"/>
        <v/>
      </c>
      <c r="BI22" s="58" t="str">
        <f t="shared" si="8"/>
        <v/>
      </c>
      <c r="BJ22" s="58" t="str">
        <f t="shared" si="8"/>
        <v/>
      </c>
      <c r="BK22" s="58" t="str">
        <f t="shared" si="8"/>
        <v/>
      </c>
      <c r="BL22" s="58" t="str">
        <f t="shared" si="8"/>
        <v/>
      </c>
      <c r="BM22" s="58" t="str">
        <f t="shared" si="8"/>
        <v/>
      </c>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row>
    <row r="23" spans="1:97" s="1" customFormat="1" ht="40.200000000000003" customHeight="1" x14ac:dyDescent="0.3">
      <c r="A23" s="59"/>
      <c r="B23" s="8">
        <v>17</v>
      </c>
      <c r="C23" s="4" t="s">
        <v>43</v>
      </c>
      <c r="D23" s="82"/>
      <c r="E23" s="49" t="s">
        <v>29</v>
      </c>
      <c r="F23" s="61"/>
      <c r="G23" s="62" t="str">
        <f>IF(D23="","",VLOOKUP(D23,$C$104:$E$109,3,0))</f>
        <v/>
      </c>
      <c r="H23" s="63">
        <f t="shared" si="4"/>
        <v>2</v>
      </c>
      <c r="I23" s="18">
        <v>8</v>
      </c>
      <c r="J23" s="18">
        <v>33</v>
      </c>
      <c r="K23" s="58" t="str">
        <f t="shared" si="9"/>
        <v/>
      </c>
      <c r="L23" s="58" t="str">
        <f t="shared" si="9"/>
        <v/>
      </c>
      <c r="M23" s="58" t="str">
        <f t="shared" si="9"/>
        <v/>
      </c>
      <c r="N23" s="58" t="str">
        <f t="shared" si="9"/>
        <v/>
      </c>
      <c r="O23" s="58" t="str">
        <f t="shared" si="9"/>
        <v/>
      </c>
      <c r="P23" s="58" t="str">
        <f t="shared" si="9"/>
        <v/>
      </c>
      <c r="Q23" s="58" t="str">
        <f t="shared" si="9"/>
        <v/>
      </c>
      <c r="R23" s="58" t="str">
        <f t="shared" si="9"/>
        <v/>
      </c>
      <c r="S23" s="58" t="str">
        <f t="shared" si="9"/>
        <v/>
      </c>
      <c r="T23" s="58" t="str">
        <f t="shared" si="9"/>
        <v/>
      </c>
      <c r="U23" s="58" t="str">
        <f t="shared" si="9"/>
        <v/>
      </c>
      <c r="V23" s="58" t="str">
        <f t="shared" si="9"/>
        <v/>
      </c>
      <c r="W23" s="58" t="str">
        <f t="shared" si="9"/>
        <v/>
      </c>
      <c r="X23" s="58" t="str">
        <f t="shared" si="9"/>
        <v/>
      </c>
      <c r="Y23" s="58" t="str">
        <f t="shared" si="9"/>
        <v/>
      </c>
      <c r="Z23" s="58" t="str">
        <f t="shared" si="9"/>
        <v/>
      </c>
      <c r="AA23" s="58" t="str">
        <f t="shared" si="10"/>
        <v/>
      </c>
      <c r="AB23" s="58" t="str">
        <f t="shared" si="10"/>
        <v/>
      </c>
      <c r="AC23" s="58" t="str">
        <f t="shared" si="10"/>
        <v/>
      </c>
      <c r="AD23" s="58" t="str">
        <f t="shared" si="10"/>
        <v/>
      </c>
      <c r="AE23" s="58" t="str">
        <f t="shared" si="10"/>
        <v/>
      </c>
      <c r="AF23" s="58" t="str">
        <f t="shared" si="10"/>
        <v/>
      </c>
      <c r="AG23" s="58" t="str">
        <f t="shared" si="10"/>
        <v/>
      </c>
      <c r="AH23" s="58" t="str">
        <f t="shared" si="10"/>
        <v/>
      </c>
      <c r="AI23" s="58" t="str">
        <f t="shared" si="10"/>
        <v/>
      </c>
      <c r="AJ23" s="58" t="str">
        <f t="shared" si="10"/>
        <v/>
      </c>
      <c r="AK23" s="58" t="str">
        <f t="shared" si="10"/>
        <v/>
      </c>
      <c r="AL23" s="59"/>
      <c r="AM23" s="58" t="str">
        <f t="shared" si="6"/>
        <v/>
      </c>
      <c r="AN23" s="58" t="str">
        <f t="shared" ref="AN23:BB23" si="12">IF(AN$6=$I23,$H23,"")</f>
        <v/>
      </c>
      <c r="AO23" s="58" t="str">
        <f t="shared" si="12"/>
        <v/>
      </c>
      <c r="AP23" s="58" t="str">
        <f t="shared" si="12"/>
        <v/>
      </c>
      <c r="AQ23" s="58" t="str">
        <f t="shared" si="12"/>
        <v/>
      </c>
      <c r="AR23" s="58" t="str">
        <f t="shared" si="12"/>
        <v/>
      </c>
      <c r="AS23" s="58" t="str">
        <f t="shared" si="12"/>
        <v/>
      </c>
      <c r="AT23" s="58">
        <f t="shared" si="12"/>
        <v>2</v>
      </c>
      <c r="AU23" s="58" t="str">
        <f t="shared" si="12"/>
        <v/>
      </c>
      <c r="AV23" s="58" t="str">
        <f t="shared" si="12"/>
        <v/>
      </c>
      <c r="AW23" s="58" t="str">
        <f t="shared" si="12"/>
        <v/>
      </c>
      <c r="AX23" s="58" t="str">
        <f t="shared" si="12"/>
        <v/>
      </c>
      <c r="AY23" s="58" t="str">
        <f t="shared" si="12"/>
        <v/>
      </c>
      <c r="AZ23" s="58" t="str">
        <f t="shared" si="12"/>
        <v/>
      </c>
      <c r="BA23" s="58" t="str">
        <f t="shared" si="12"/>
        <v/>
      </c>
      <c r="BB23" s="58" t="str">
        <f t="shared" si="12"/>
        <v/>
      </c>
      <c r="BC23" s="58" t="str">
        <f t="shared" si="11"/>
        <v/>
      </c>
      <c r="BD23" s="58" t="str">
        <f t="shared" si="11"/>
        <v/>
      </c>
      <c r="BE23" s="58" t="str">
        <f t="shared" si="11"/>
        <v/>
      </c>
      <c r="BF23" s="58" t="str">
        <f t="shared" si="11"/>
        <v/>
      </c>
      <c r="BG23" s="58" t="str">
        <f t="shared" si="11"/>
        <v/>
      </c>
      <c r="BH23" s="58" t="str">
        <f t="shared" si="11"/>
        <v/>
      </c>
      <c r="BI23" s="58" t="str">
        <f t="shared" si="11"/>
        <v/>
      </c>
      <c r="BJ23" s="58" t="str">
        <f t="shared" si="11"/>
        <v/>
      </c>
      <c r="BK23" s="58" t="str">
        <f t="shared" si="11"/>
        <v/>
      </c>
      <c r="BL23" s="58" t="str">
        <f t="shared" si="11"/>
        <v/>
      </c>
      <c r="BM23" s="58" t="str">
        <f t="shared" si="11"/>
        <v/>
      </c>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row>
    <row r="24" spans="1:97" s="1" customFormat="1" ht="40.200000000000003" customHeight="1" x14ac:dyDescent="0.3">
      <c r="A24" s="59"/>
      <c r="B24" s="8">
        <v>18</v>
      </c>
      <c r="C24" s="4" t="s">
        <v>44</v>
      </c>
      <c r="D24" s="82"/>
      <c r="E24" s="49" t="s">
        <v>31</v>
      </c>
      <c r="F24" s="61"/>
      <c r="G24" s="62" t="str">
        <f>IF(D24="","",VLOOKUP(D24,$C$104:$F$109,3,0))</f>
        <v/>
      </c>
      <c r="H24" s="63">
        <f t="shared" si="4"/>
        <v>1</v>
      </c>
      <c r="I24" s="18">
        <v>8</v>
      </c>
      <c r="J24" s="18">
        <v>19</v>
      </c>
      <c r="K24" s="58" t="str">
        <f t="shared" si="9"/>
        <v/>
      </c>
      <c r="L24" s="58" t="str">
        <f t="shared" si="9"/>
        <v/>
      </c>
      <c r="M24" s="58" t="str">
        <f t="shared" si="9"/>
        <v/>
      </c>
      <c r="N24" s="58" t="str">
        <f t="shared" si="9"/>
        <v/>
      </c>
      <c r="O24" s="58" t="str">
        <f t="shared" si="9"/>
        <v/>
      </c>
      <c r="P24" s="58" t="str">
        <f t="shared" si="9"/>
        <v/>
      </c>
      <c r="Q24" s="58" t="str">
        <f t="shared" si="9"/>
        <v/>
      </c>
      <c r="R24" s="58" t="str">
        <f t="shared" si="9"/>
        <v/>
      </c>
      <c r="S24" s="58" t="str">
        <f t="shared" si="9"/>
        <v/>
      </c>
      <c r="T24" s="58" t="str">
        <f t="shared" si="9"/>
        <v/>
      </c>
      <c r="U24" s="58" t="str">
        <f t="shared" si="9"/>
        <v/>
      </c>
      <c r="V24" s="58" t="str">
        <f t="shared" si="9"/>
        <v/>
      </c>
      <c r="W24" s="58" t="str">
        <f t="shared" si="9"/>
        <v/>
      </c>
      <c r="X24" s="58" t="str">
        <f t="shared" si="9"/>
        <v/>
      </c>
      <c r="Y24" s="58" t="str">
        <f t="shared" si="9"/>
        <v/>
      </c>
      <c r="Z24" s="58" t="str">
        <f t="shared" si="9"/>
        <v/>
      </c>
      <c r="AA24" s="58" t="str">
        <f t="shared" si="10"/>
        <v/>
      </c>
      <c r="AB24" s="58" t="str">
        <f t="shared" si="10"/>
        <v/>
      </c>
      <c r="AC24" s="58" t="str">
        <f t="shared" si="10"/>
        <v/>
      </c>
      <c r="AD24" s="58" t="str">
        <f t="shared" si="10"/>
        <v/>
      </c>
      <c r="AE24" s="58" t="str">
        <f t="shared" si="10"/>
        <v/>
      </c>
      <c r="AF24" s="58" t="str">
        <f t="shared" si="10"/>
        <v/>
      </c>
      <c r="AG24" s="58" t="str">
        <f t="shared" si="10"/>
        <v/>
      </c>
      <c r="AH24" s="58" t="str">
        <f t="shared" si="10"/>
        <v/>
      </c>
      <c r="AI24" s="58" t="str">
        <f t="shared" si="10"/>
        <v/>
      </c>
      <c r="AJ24" s="58" t="str">
        <f t="shared" si="10"/>
        <v/>
      </c>
      <c r="AK24" s="58" t="str">
        <f t="shared" si="10"/>
        <v/>
      </c>
      <c r="AL24" s="59"/>
      <c r="AM24" s="58" t="str">
        <f t="shared" ref="AM24:BB39" si="13">IF(AM$6=$I24,$H24,"")</f>
        <v/>
      </c>
      <c r="AN24" s="58" t="str">
        <f t="shared" si="13"/>
        <v/>
      </c>
      <c r="AO24" s="58" t="str">
        <f t="shared" si="13"/>
        <v/>
      </c>
      <c r="AP24" s="58" t="str">
        <f t="shared" si="13"/>
        <v/>
      </c>
      <c r="AQ24" s="58" t="str">
        <f t="shared" si="13"/>
        <v/>
      </c>
      <c r="AR24" s="58" t="str">
        <f t="shared" si="13"/>
        <v/>
      </c>
      <c r="AS24" s="58" t="str">
        <f t="shared" si="13"/>
        <v/>
      </c>
      <c r="AT24" s="58">
        <f t="shared" si="13"/>
        <v>1</v>
      </c>
      <c r="AU24" s="58" t="str">
        <f t="shared" si="13"/>
        <v/>
      </c>
      <c r="AV24" s="58" t="str">
        <f t="shared" si="13"/>
        <v/>
      </c>
      <c r="AW24" s="58" t="str">
        <f t="shared" si="13"/>
        <v/>
      </c>
      <c r="AX24" s="58" t="str">
        <f t="shared" si="13"/>
        <v/>
      </c>
      <c r="AY24" s="58" t="str">
        <f t="shared" si="13"/>
        <v/>
      </c>
      <c r="AZ24" s="58" t="str">
        <f t="shared" si="13"/>
        <v/>
      </c>
      <c r="BA24" s="58" t="str">
        <f t="shared" si="13"/>
        <v/>
      </c>
      <c r="BB24" s="58" t="str">
        <f t="shared" si="13"/>
        <v/>
      </c>
      <c r="BC24" s="58" t="str">
        <f t="shared" si="11"/>
        <v/>
      </c>
      <c r="BD24" s="58" t="str">
        <f t="shared" si="11"/>
        <v/>
      </c>
      <c r="BE24" s="58" t="str">
        <f t="shared" si="11"/>
        <v/>
      </c>
      <c r="BF24" s="58" t="str">
        <f t="shared" si="11"/>
        <v/>
      </c>
      <c r="BG24" s="58" t="str">
        <f t="shared" si="11"/>
        <v/>
      </c>
      <c r="BH24" s="58" t="str">
        <f t="shared" si="11"/>
        <v/>
      </c>
      <c r="BI24" s="58" t="str">
        <f t="shared" si="11"/>
        <v/>
      </c>
      <c r="BJ24" s="58" t="str">
        <f t="shared" si="11"/>
        <v/>
      </c>
      <c r="BK24" s="58" t="str">
        <f t="shared" si="11"/>
        <v/>
      </c>
      <c r="BL24" s="58" t="str">
        <f t="shared" si="11"/>
        <v/>
      </c>
      <c r="BM24" s="58" t="str">
        <f t="shared" si="11"/>
        <v/>
      </c>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row>
    <row r="25" spans="1:97" s="1" customFormat="1" ht="40.200000000000003" customHeight="1" x14ac:dyDescent="0.3">
      <c r="A25" s="59"/>
      <c r="B25" s="8">
        <v>19</v>
      </c>
      <c r="C25" s="4" t="s">
        <v>45</v>
      </c>
      <c r="D25" s="82"/>
      <c r="E25" s="49" t="s">
        <v>31</v>
      </c>
      <c r="F25" s="61"/>
      <c r="G25" s="62" t="str">
        <f t="shared" ref="G25:G31" si="14">IF(D25="","",VLOOKUP(D25,$C$111:$E$116,3,0))</f>
        <v/>
      </c>
      <c r="H25" s="63">
        <f t="shared" si="4"/>
        <v>1</v>
      </c>
      <c r="I25" s="18">
        <v>9</v>
      </c>
      <c r="J25" s="18">
        <v>36</v>
      </c>
      <c r="K25" s="58" t="str">
        <f t="shared" si="9"/>
        <v/>
      </c>
      <c r="L25" s="58" t="str">
        <f t="shared" si="9"/>
        <v/>
      </c>
      <c r="M25" s="58" t="str">
        <f t="shared" si="9"/>
        <v/>
      </c>
      <c r="N25" s="58" t="str">
        <f t="shared" si="9"/>
        <v/>
      </c>
      <c r="O25" s="58" t="str">
        <f t="shared" si="9"/>
        <v/>
      </c>
      <c r="P25" s="58" t="str">
        <f t="shared" si="9"/>
        <v/>
      </c>
      <c r="Q25" s="58" t="str">
        <f t="shared" si="9"/>
        <v/>
      </c>
      <c r="R25" s="58" t="str">
        <f t="shared" si="9"/>
        <v/>
      </c>
      <c r="S25" s="58" t="str">
        <f t="shared" si="9"/>
        <v/>
      </c>
      <c r="T25" s="58" t="str">
        <f t="shared" si="9"/>
        <v/>
      </c>
      <c r="U25" s="58" t="str">
        <f t="shared" si="9"/>
        <v/>
      </c>
      <c r="V25" s="58" t="str">
        <f t="shared" si="9"/>
        <v/>
      </c>
      <c r="W25" s="58" t="str">
        <f t="shared" si="9"/>
        <v/>
      </c>
      <c r="X25" s="58" t="str">
        <f t="shared" si="9"/>
        <v/>
      </c>
      <c r="Y25" s="58" t="str">
        <f t="shared" si="9"/>
        <v/>
      </c>
      <c r="Z25" s="58" t="str">
        <f t="shared" si="9"/>
        <v/>
      </c>
      <c r="AA25" s="58" t="str">
        <f t="shared" si="10"/>
        <v/>
      </c>
      <c r="AB25" s="58" t="str">
        <f t="shared" si="10"/>
        <v/>
      </c>
      <c r="AC25" s="58" t="str">
        <f t="shared" si="10"/>
        <v/>
      </c>
      <c r="AD25" s="58" t="str">
        <f t="shared" si="10"/>
        <v/>
      </c>
      <c r="AE25" s="58" t="str">
        <f t="shared" si="10"/>
        <v/>
      </c>
      <c r="AF25" s="58" t="str">
        <f t="shared" si="10"/>
        <v/>
      </c>
      <c r="AG25" s="58" t="str">
        <f t="shared" si="10"/>
        <v/>
      </c>
      <c r="AH25" s="58" t="str">
        <f t="shared" si="10"/>
        <v/>
      </c>
      <c r="AI25" s="58" t="str">
        <f t="shared" si="10"/>
        <v/>
      </c>
      <c r="AJ25" s="58" t="str">
        <f t="shared" si="10"/>
        <v/>
      </c>
      <c r="AK25" s="58" t="str">
        <f t="shared" si="10"/>
        <v/>
      </c>
      <c r="AL25" s="59"/>
      <c r="AM25" s="58" t="str">
        <f t="shared" si="13"/>
        <v/>
      </c>
      <c r="AN25" s="58" t="str">
        <f t="shared" si="13"/>
        <v/>
      </c>
      <c r="AO25" s="58" t="str">
        <f t="shared" si="13"/>
        <v/>
      </c>
      <c r="AP25" s="58" t="str">
        <f t="shared" si="13"/>
        <v/>
      </c>
      <c r="AQ25" s="58" t="str">
        <f t="shared" si="13"/>
        <v/>
      </c>
      <c r="AR25" s="58" t="str">
        <f t="shared" si="13"/>
        <v/>
      </c>
      <c r="AS25" s="58" t="str">
        <f t="shared" si="13"/>
        <v/>
      </c>
      <c r="AT25" s="58" t="str">
        <f t="shared" si="13"/>
        <v/>
      </c>
      <c r="AU25" s="58">
        <f t="shared" si="13"/>
        <v>1</v>
      </c>
      <c r="AV25" s="58" t="str">
        <f t="shared" si="13"/>
        <v/>
      </c>
      <c r="AW25" s="58" t="str">
        <f t="shared" si="13"/>
        <v/>
      </c>
      <c r="AX25" s="58" t="str">
        <f t="shared" si="13"/>
        <v/>
      </c>
      <c r="AY25" s="58" t="str">
        <f t="shared" si="13"/>
        <v/>
      </c>
      <c r="AZ25" s="58" t="str">
        <f t="shared" si="13"/>
        <v/>
      </c>
      <c r="BA25" s="58" t="str">
        <f t="shared" si="13"/>
        <v/>
      </c>
      <c r="BB25" s="58" t="str">
        <f t="shared" si="13"/>
        <v/>
      </c>
      <c r="BC25" s="58" t="str">
        <f t="shared" si="11"/>
        <v/>
      </c>
      <c r="BD25" s="58" t="str">
        <f t="shared" si="11"/>
        <v/>
      </c>
      <c r="BE25" s="58" t="str">
        <f t="shared" si="11"/>
        <v/>
      </c>
      <c r="BF25" s="58" t="str">
        <f t="shared" si="11"/>
        <v/>
      </c>
      <c r="BG25" s="58" t="str">
        <f t="shared" si="11"/>
        <v/>
      </c>
      <c r="BH25" s="58" t="str">
        <f t="shared" si="11"/>
        <v/>
      </c>
      <c r="BI25" s="58" t="str">
        <f t="shared" si="11"/>
        <v/>
      </c>
      <c r="BJ25" s="58" t="str">
        <f t="shared" si="11"/>
        <v/>
      </c>
      <c r="BK25" s="58" t="str">
        <f t="shared" si="11"/>
        <v/>
      </c>
      <c r="BL25" s="58" t="str">
        <f t="shared" si="11"/>
        <v/>
      </c>
      <c r="BM25" s="58" t="str">
        <f t="shared" si="11"/>
        <v/>
      </c>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row>
    <row r="26" spans="1:97" s="1" customFormat="1" ht="40.200000000000003" customHeight="1" x14ac:dyDescent="0.3">
      <c r="A26" s="59"/>
      <c r="B26" s="8">
        <v>20</v>
      </c>
      <c r="C26" s="5" t="s">
        <v>46</v>
      </c>
      <c r="D26" s="82"/>
      <c r="E26" s="49" t="s">
        <v>35</v>
      </c>
      <c r="F26" s="61"/>
      <c r="G26" s="62" t="str">
        <f t="shared" si="14"/>
        <v/>
      </c>
      <c r="H26" s="63">
        <f t="shared" si="4"/>
        <v>4</v>
      </c>
      <c r="I26" s="18">
        <v>9</v>
      </c>
      <c r="J26" s="18">
        <v>13</v>
      </c>
      <c r="K26" s="58" t="str">
        <f t="shared" si="9"/>
        <v/>
      </c>
      <c r="L26" s="58" t="str">
        <f t="shared" si="9"/>
        <v/>
      </c>
      <c r="M26" s="58" t="str">
        <f t="shared" si="9"/>
        <v/>
      </c>
      <c r="N26" s="58" t="str">
        <f t="shared" si="9"/>
        <v/>
      </c>
      <c r="O26" s="58" t="str">
        <f t="shared" si="9"/>
        <v/>
      </c>
      <c r="P26" s="58" t="str">
        <f t="shared" si="9"/>
        <v/>
      </c>
      <c r="Q26" s="58" t="str">
        <f t="shared" si="9"/>
        <v/>
      </c>
      <c r="R26" s="58" t="str">
        <f t="shared" si="9"/>
        <v/>
      </c>
      <c r="S26" s="58" t="str">
        <f t="shared" si="9"/>
        <v/>
      </c>
      <c r="T26" s="58" t="str">
        <f t="shared" si="9"/>
        <v/>
      </c>
      <c r="U26" s="58" t="str">
        <f t="shared" si="9"/>
        <v/>
      </c>
      <c r="V26" s="58" t="str">
        <f t="shared" si="9"/>
        <v/>
      </c>
      <c r="W26" s="58" t="str">
        <f t="shared" si="9"/>
        <v/>
      </c>
      <c r="X26" s="58" t="str">
        <f t="shared" si="9"/>
        <v/>
      </c>
      <c r="Y26" s="58" t="str">
        <f t="shared" si="9"/>
        <v/>
      </c>
      <c r="Z26" s="58" t="str">
        <f t="shared" si="9"/>
        <v/>
      </c>
      <c r="AA26" s="58" t="str">
        <f t="shared" si="10"/>
        <v/>
      </c>
      <c r="AB26" s="58" t="str">
        <f t="shared" si="10"/>
        <v/>
      </c>
      <c r="AC26" s="58" t="str">
        <f t="shared" si="10"/>
        <v/>
      </c>
      <c r="AD26" s="58" t="str">
        <f t="shared" si="10"/>
        <v/>
      </c>
      <c r="AE26" s="58" t="str">
        <f t="shared" si="10"/>
        <v/>
      </c>
      <c r="AF26" s="58" t="str">
        <f t="shared" si="10"/>
        <v/>
      </c>
      <c r="AG26" s="58" t="str">
        <f t="shared" si="10"/>
        <v/>
      </c>
      <c r="AH26" s="58" t="str">
        <f t="shared" si="10"/>
        <v/>
      </c>
      <c r="AI26" s="58" t="str">
        <f t="shared" si="10"/>
        <v/>
      </c>
      <c r="AJ26" s="58" t="str">
        <f t="shared" si="10"/>
        <v/>
      </c>
      <c r="AK26" s="58" t="str">
        <f t="shared" si="10"/>
        <v/>
      </c>
      <c r="AL26" s="59"/>
      <c r="AM26" s="58" t="str">
        <f t="shared" si="13"/>
        <v/>
      </c>
      <c r="AN26" s="58" t="str">
        <f t="shared" si="13"/>
        <v/>
      </c>
      <c r="AO26" s="58" t="str">
        <f t="shared" si="13"/>
        <v/>
      </c>
      <c r="AP26" s="58" t="str">
        <f t="shared" si="13"/>
        <v/>
      </c>
      <c r="AQ26" s="58" t="str">
        <f t="shared" si="13"/>
        <v/>
      </c>
      <c r="AR26" s="58" t="str">
        <f t="shared" si="13"/>
        <v/>
      </c>
      <c r="AS26" s="58" t="str">
        <f t="shared" si="13"/>
        <v/>
      </c>
      <c r="AT26" s="58" t="str">
        <f t="shared" si="13"/>
        <v/>
      </c>
      <c r="AU26" s="58">
        <f t="shared" si="13"/>
        <v>4</v>
      </c>
      <c r="AV26" s="58" t="str">
        <f t="shared" si="13"/>
        <v/>
      </c>
      <c r="AW26" s="58" t="str">
        <f t="shared" si="13"/>
        <v/>
      </c>
      <c r="AX26" s="58" t="str">
        <f t="shared" si="13"/>
        <v/>
      </c>
      <c r="AY26" s="58" t="str">
        <f t="shared" si="13"/>
        <v/>
      </c>
      <c r="AZ26" s="58" t="str">
        <f t="shared" si="13"/>
        <v/>
      </c>
      <c r="BA26" s="58" t="str">
        <f t="shared" si="13"/>
        <v/>
      </c>
      <c r="BB26" s="58" t="str">
        <f t="shared" si="13"/>
        <v/>
      </c>
      <c r="BC26" s="58" t="str">
        <f t="shared" si="11"/>
        <v/>
      </c>
      <c r="BD26" s="58" t="str">
        <f t="shared" si="11"/>
        <v/>
      </c>
      <c r="BE26" s="58" t="str">
        <f t="shared" si="11"/>
        <v/>
      </c>
      <c r="BF26" s="58" t="str">
        <f t="shared" si="11"/>
        <v/>
      </c>
      <c r="BG26" s="58" t="str">
        <f t="shared" si="11"/>
        <v/>
      </c>
      <c r="BH26" s="58" t="str">
        <f t="shared" si="11"/>
        <v/>
      </c>
      <c r="BI26" s="58" t="str">
        <f t="shared" si="11"/>
        <v/>
      </c>
      <c r="BJ26" s="58" t="str">
        <f t="shared" si="11"/>
        <v/>
      </c>
      <c r="BK26" s="58" t="str">
        <f t="shared" si="11"/>
        <v/>
      </c>
      <c r="BL26" s="58" t="str">
        <f t="shared" si="11"/>
        <v/>
      </c>
      <c r="BM26" s="58" t="str">
        <f t="shared" si="11"/>
        <v/>
      </c>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row>
    <row r="27" spans="1:97" s="1" customFormat="1" ht="40.200000000000003" customHeight="1" x14ac:dyDescent="0.3">
      <c r="A27" s="59"/>
      <c r="B27" s="8">
        <v>21</v>
      </c>
      <c r="C27" s="4" t="s">
        <v>47</v>
      </c>
      <c r="D27" s="82"/>
      <c r="E27" s="49" t="s">
        <v>35</v>
      </c>
      <c r="F27" s="61"/>
      <c r="G27" s="62" t="str">
        <f t="shared" si="14"/>
        <v/>
      </c>
      <c r="H27" s="63">
        <f t="shared" si="4"/>
        <v>4</v>
      </c>
      <c r="I27" s="18">
        <v>9</v>
      </c>
      <c r="J27" s="18">
        <v>38</v>
      </c>
      <c r="K27" s="58" t="str">
        <f t="shared" si="9"/>
        <v/>
      </c>
      <c r="L27" s="58" t="str">
        <f t="shared" si="9"/>
        <v/>
      </c>
      <c r="M27" s="58" t="str">
        <f t="shared" si="9"/>
        <v/>
      </c>
      <c r="N27" s="58" t="str">
        <f t="shared" si="9"/>
        <v/>
      </c>
      <c r="O27" s="58" t="str">
        <f t="shared" si="9"/>
        <v/>
      </c>
      <c r="P27" s="58" t="str">
        <f t="shared" si="9"/>
        <v/>
      </c>
      <c r="Q27" s="58" t="str">
        <f t="shared" si="9"/>
        <v/>
      </c>
      <c r="R27" s="58" t="str">
        <f t="shared" si="9"/>
        <v/>
      </c>
      <c r="S27" s="58" t="str">
        <f t="shared" si="9"/>
        <v/>
      </c>
      <c r="T27" s="58" t="str">
        <f t="shared" si="9"/>
        <v/>
      </c>
      <c r="U27" s="58" t="str">
        <f t="shared" si="9"/>
        <v/>
      </c>
      <c r="V27" s="58" t="str">
        <f t="shared" si="9"/>
        <v/>
      </c>
      <c r="W27" s="58" t="str">
        <f t="shared" si="9"/>
        <v/>
      </c>
      <c r="X27" s="58" t="str">
        <f t="shared" si="9"/>
        <v/>
      </c>
      <c r="Y27" s="58" t="str">
        <f t="shared" si="9"/>
        <v/>
      </c>
      <c r="Z27" s="58" t="str">
        <f t="shared" si="9"/>
        <v/>
      </c>
      <c r="AA27" s="58" t="str">
        <f t="shared" si="10"/>
        <v/>
      </c>
      <c r="AB27" s="58" t="str">
        <f t="shared" si="10"/>
        <v/>
      </c>
      <c r="AC27" s="58" t="str">
        <f t="shared" si="10"/>
        <v/>
      </c>
      <c r="AD27" s="58" t="str">
        <f t="shared" si="10"/>
        <v/>
      </c>
      <c r="AE27" s="58" t="str">
        <f t="shared" si="10"/>
        <v/>
      </c>
      <c r="AF27" s="58" t="str">
        <f t="shared" si="10"/>
        <v/>
      </c>
      <c r="AG27" s="58" t="str">
        <f t="shared" si="10"/>
        <v/>
      </c>
      <c r="AH27" s="58" t="str">
        <f t="shared" si="10"/>
        <v/>
      </c>
      <c r="AI27" s="58" t="str">
        <f t="shared" si="10"/>
        <v/>
      </c>
      <c r="AJ27" s="58" t="str">
        <f t="shared" si="10"/>
        <v/>
      </c>
      <c r="AK27" s="58" t="str">
        <f t="shared" si="10"/>
        <v/>
      </c>
      <c r="AL27" s="59"/>
      <c r="AM27" s="58" t="str">
        <f t="shared" si="13"/>
        <v/>
      </c>
      <c r="AN27" s="58" t="str">
        <f t="shared" si="13"/>
        <v/>
      </c>
      <c r="AO27" s="58" t="str">
        <f t="shared" si="13"/>
        <v/>
      </c>
      <c r="AP27" s="58" t="str">
        <f t="shared" si="13"/>
        <v/>
      </c>
      <c r="AQ27" s="58" t="str">
        <f t="shared" si="13"/>
        <v/>
      </c>
      <c r="AR27" s="58" t="str">
        <f t="shared" si="13"/>
        <v/>
      </c>
      <c r="AS27" s="58" t="str">
        <f t="shared" si="13"/>
        <v/>
      </c>
      <c r="AT27" s="58" t="str">
        <f t="shared" si="13"/>
        <v/>
      </c>
      <c r="AU27" s="58">
        <f t="shared" si="13"/>
        <v>4</v>
      </c>
      <c r="AV27" s="58" t="str">
        <f t="shared" si="13"/>
        <v/>
      </c>
      <c r="AW27" s="58" t="str">
        <f t="shared" si="13"/>
        <v/>
      </c>
      <c r="AX27" s="58" t="str">
        <f t="shared" si="13"/>
        <v/>
      </c>
      <c r="AY27" s="58" t="str">
        <f t="shared" si="13"/>
        <v/>
      </c>
      <c r="AZ27" s="58" t="str">
        <f t="shared" si="13"/>
        <v/>
      </c>
      <c r="BA27" s="58" t="str">
        <f t="shared" si="13"/>
        <v/>
      </c>
      <c r="BB27" s="58" t="str">
        <f t="shared" si="13"/>
        <v/>
      </c>
      <c r="BC27" s="58" t="str">
        <f t="shared" si="11"/>
        <v/>
      </c>
      <c r="BD27" s="58" t="str">
        <f t="shared" si="11"/>
        <v/>
      </c>
      <c r="BE27" s="58" t="str">
        <f t="shared" si="11"/>
        <v/>
      </c>
      <c r="BF27" s="58" t="str">
        <f t="shared" si="11"/>
        <v/>
      </c>
      <c r="BG27" s="58" t="str">
        <f t="shared" si="11"/>
        <v/>
      </c>
      <c r="BH27" s="58" t="str">
        <f t="shared" si="11"/>
        <v/>
      </c>
      <c r="BI27" s="58" t="str">
        <f t="shared" si="11"/>
        <v/>
      </c>
      <c r="BJ27" s="58" t="str">
        <f t="shared" si="11"/>
        <v/>
      </c>
      <c r="BK27" s="58" t="str">
        <f t="shared" si="11"/>
        <v/>
      </c>
      <c r="BL27" s="58" t="str">
        <f t="shared" si="11"/>
        <v/>
      </c>
      <c r="BM27" s="58" t="str">
        <f t="shared" si="11"/>
        <v/>
      </c>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row>
    <row r="28" spans="1:97" s="1" customFormat="1" ht="40.200000000000003" customHeight="1" x14ac:dyDescent="0.3">
      <c r="A28" s="59"/>
      <c r="B28" s="8">
        <v>22</v>
      </c>
      <c r="C28" s="4" t="s">
        <v>48</v>
      </c>
      <c r="D28" s="82"/>
      <c r="E28" s="49" t="s">
        <v>27</v>
      </c>
      <c r="F28" s="61"/>
      <c r="G28" s="62" t="str">
        <f t="shared" si="14"/>
        <v/>
      </c>
      <c r="H28" s="63">
        <f t="shared" si="4"/>
        <v>3</v>
      </c>
      <c r="I28" s="18">
        <v>9</v>
      </c>
      <c r="J28" s="18">
        <v>25</v>
      </c>
      <c r="K28" s="58" t="str">
        <f t="shared" si="9"/>
        <v/>
      </c>
      <c r="L28" s="58" t="str">
        <f t="shared" si="9"/>
        <v/>
      </c>
      <c r="M28" s="58" t="str">
        <f t="shared" si="9"/>
        <v/>
      </c>
      <c r="N28" s="58" t="str">
        <f t="shared" si="9"/>
        <v/>
      </c>
      <c r="O28" s="58" t="str">
        <f t="shared" si="9"/>
        <v/>
      </c>
      <c r="P28" s="58" t="str">
        <f t="shared" si="9"/>
        <v/>
      </c>
      <c r="Q28" s="58" t="str">
        <f t="shared" si="9"/>
        <v/>
      </c>
      <c r="R28" s="58" t="str">
        <f t="shared" si="9"/>
        <v/>
      </c>
      <c r="S28" s="58" t="str">
        <f t="shared" si="9"/>
        <v/>
      </c>
      <c r="T28" s="58" t="str">
        <f t="shared" si="9"/>
        <v/>
      </c>
      <c r="U28" s="58" t="str">
        <f t="shared" si="9"/>
        <v/>
      </c>
      <c r="V28" s="58" t="str">
        <f t="shared" si="9"/>
        <v/>
      </c>
      <c r="W28" s="58" t="str">
        <f t="shared" si="9"/>
        <v/>
      </c>
      <c r="X28" s="58" t="str">
        <f t="shared" si="9"/>
        <v/>
      </c>
      <c r="Y28" s="58" t="str">
        <f t="shared" si="9"/>
        <v/>
      </c>
      <c r="Z28" s="58" t="str">
        <f t="shared" si="9"/>
        <v/>
      </c>
      <c r="AA28" s="58" t="str">
        <f t="shared" si="10"/>
        <v/>
      </c>
      <c r="AB28" s="58" t="str">
        <f t="shared" si="10"/>
        <v/>
      </c>
      <c r="AC28" s="58" t="str">
        <f t="shared" si="10"/>
        <v/>
      </c>
      <c r="AD28" s="58" t="str">
        <f t="shared" si="10"/>
        <v/>
      </c>
      <c r="AE28" s="58" t="str">
        <f t="shared" si="10"/>
        <v/>
      </c>
      <c r="AF28" s="58" t="str">
        <f t="shared" si="10"/>
        <v/>
      </c>
      <c r="AG28" s="58" t="str">
        <f t="shared" si="10"/>
        <v/>
      </c>
      <c r="AH28" s="58" t="str">
        <f t="shared" si="10"/>
        <v/>
      </c>
      <c r="AI28" s="58" t="str">
        <f t="shared" si="10"/>
        <v/>
      </c>
      <c r="AJ28" s="58" t="str">
        <f t="shared" si="10"/>
        <v/>
      </c>
      <c r="AK28" s="58" t="str">
        <f t="shared" si="10"/>
        <v/>
      </c>
      <c r="AL28" s="59"/>
      <c r="AM28" s="58" t="str">
        <f t="shared" si="13"/>
        <v/>
      </c>
      <c r="AN28" s="58" t="str">
        <f t="shared" si="13"/>
        <v/>
      </c>
      <c r="AO28" s="58" t="str">
        <f t="shared" si="13"/>
        <v/>
      </c>
      <c r="AP28" s="58" t="str">
        <f t="shared" si="13"/>
        <v/>
      </c>
      <c r="AQ28" s="58" t="str">
        <f t="shared" si="13"/>
        <v/>
      </c>
      <c r="AR28" s="58" t="str">
        <f t="shared" si="13"/>
        <v/>
      </c>
      <c r="AS28" s="58" t="str">
        <f t="shared" si="13"/>
        <v/>
      </c>
      <c r="AT28" s="58" t="str">
        <f t="shared" si="13"/>
        <v/>
      </c>
      <c r="AU28" s="58">
        <f t="shared" si="13"/>
        <v>3</v>
      </c>
      <c r="AV28" s="58" t="str">
        <f t="shared" si="13"/>
        <v/>
      </c>
      <c r="AW28" s="58" t="str">
        <f t="shared" si="13"/>
        <v/>
      </c>
      <c r="AX28" s="58" t="str">
        <f t="shared" si="13"/>
        <v/>
      </c>
      <c r="AY28" s="58" t="str">
        <f t="shared" si="13"/>
        <v/>
      </c>
      <c r="AZ28" s="58" t="str">
        <f t="shared" si="13"/>
        <v/>
      </c>
      <c r="BA28" s="58" t="str">
        <f t="shared" si="13"/>
        <v/>
      </c>
      <c r="BB28" s="58" t="str">
        <f t="shared" si="13"/>
        <v/>
      </c>
      <c r="BC28" s="58" t="str">
        <f t="shared" si="11"/>
        <v/>
      </c>
      <c r="BD28" s="58" t="str">
        <f t="shared" si="11"/>
        <v/>
      </c>
      <c r="BE28" s="58" t="str">
        <f t="shared" si="11"/>
        <v/>
      </c>
      <c r="BF28" s="58" t="str">
        <f t="shared" si="11"/>
        <v/>
      </c>
      <c r="BG28" s="58" t="str">
        <f t="shared" si="11"/>
        <v/>
      </c>
      <c r="BH28" s="58" t="str">
        <f t="shared" si="11"/>
        <v/>
      </c>
      <c r="BI28" s="58" t="str">
        <f t="shared" si="11"/>
        <v/>
      </c>
      <c r="BJ28" s="58" t="str">
        <f t="shared" si="11"/>
        <v/>
      </c>
      <c r="BK28" s="58" t="str">
        <f t="shared" si="11"/>
        <v/>
      </c>
      <c r="BL28" s="58" t="str">
        <f t="shared" si="11"/>
        <v/>
      </c>
      <c r="BM28" s="58" t="str">
        <f t="shared" si="11"/>
        <v/>
      </c>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row>
    <row r="29" spans="1:97" s="1" customFormat="1" ht="40.200000000000003" customHeight="1" x14ac:dyDescent="0.3">
      <c r="A29" s="59"/>
      <c r="B29" s="8">
        <v>23</v>
      </c>
      <c r="C29" s="4" t="s">
        <v>49</v>
      </c>
      <c r="D29" s="82"/>
      <c r="E29" s="49" t="s">
        <v>27</v>
      </c>
      <c r="F29" s="61"/>
      <c r="G29" s="62" t="str">
        <f t="shared" si="14"/>
        <v/>
      </c>
      <c r="H29" s="63">
        <f t="shared" si="4"/>
        <v>3</v>
      </c>
      <c r="I29" s="18">
        <v>9</v>
      </c>
      <c r="J29" s="18">
        <v>48</v>
      </c>
      <c r="K29" s="58" t="str">
        <f t="shared" si="9"/>
        <v/>
      </c>
      <c r="L29" s="58" t="str">
        <f t="shared" si="9"/>
        <v/>
      </c>
      <c r="M29" s="58" t="str">
        <f t="shared" si="9"/>
        <v/>
      </c>
      <c r="N29" s="58" t="str">
        <f t="shared" si="9"/>
        <v/>
      </c>
      <c r="O29" s="58" t="str">
        <f t="shared" si="9"/>
        <v/>
      </c>
      <c r="P29" s="58" t="str">
        <f t="shared" si="9"/>
        <v/>
      </c>
      <c r="Q29" s="58" t="str">
        <f t="shared" si="9"/>
        <v/>
      </c>
      <c r="R29" s="58" t="str">
        <f t="shared" si="9"/>
        <v/>
      </c>
      <c r="S29" s="58" t="str">
        <f t="shared" si="9"/>
        <v/>
      </c>
      <c r="T29" s="58" t="str">
        <f t="shared" si="9"/>
        <v/>
      </c>
      <c r="U29" s="58" t="str">
        <f t="shared" si="9"/>
        <v/>
      </c>
      <c r="V29" s="58" t="str">
        <f t="shared" si="9"/>
        <v/>
      </c>
      <c r="W29" s="58" t="str">
        <f t="shared" si="9"/>
        <v/>
      </c>
      <c r="X29" s="58" t="str">
        <f t="shared" si="9"/>
        <v/>
      </c>
      <c r="Y29" s="58" t="str">
        <f t="shared" si="9"/>
        <v/>
      </c>
      <c r="Z29" s="58" t="str">
        <f t="shared" si="9"/>
        <v/>
      </c>
      <c r="AA29" s="58" t="str">
        <f t="shared" si="10"/>
        <v/>
      </c>
      <c r="AB29" s="58" t="str">
        <f t="shared" si="10"/>
        <v/>
      </c>
      <c r="AC29" s="58" t="str">
        <f t="shared" si="10"/>
        <v/>
      </c>
      <c r="AD29" s="58" t="str">
        <f t="shared" si="10"/>
        <v/>
      </c>
      <c r="AE29" s="58" t="str">
        <f t="shared" si="10"/>
        <v/>
      </c>
      <c r="AF29" s="58" t="str">
        <f t="shared" si="10"/>
        <v/>
      </c>
      <c r="AG29" s="58" t="str">
        <f t="shared" si="10"/>
        <v/>
      </c>
      <c r="AH29" s="58" t="str">
        <f t="shared" si="10"/>
        <v/>
      </c>
      <c r="AI29" s="58" t="str">
        <f t="shared" si="10"/>
        <v/>
      </c>
      <c r="AJ29" s="58" t="str">
        <f t="shared" si="10"/>
        <v/>
      </c>
      <c r="AK29" s="58" t="str">
        <f t="shared" si="10"/>
        <v/>
      </c>
      <c r="AL29" s="59"/>
      <c r="AM29" s="58" t="str">
        <f t="shared" si="13"/>
        <v/>
      </c>
      <c r="AN29" s="58" t="str">
        <f t="shared" si="13"/>
        <v/>
      </c>
      <c r="AO29" s="58" t="str">
        <f t="shared" si="13"/>
        <v/>
      </c>
      <c r="AP29" s="58" t="str">
        <f t="shared" si="13"/>
        <v/>
      </c>
      <c r="AQ29" s="58" t="str">
        <f t="shared" si="13"/>
        <v/>
      </c>
      <c r="AR29" s="58" t="str">
        <f t="shared" si="13"/>
        <v/>
      </c>
      <c r="AS29" s="58" t="str">
        <f t="shared" si="13"/>
        <v/>
      </c>
      <c r="AT29" s="58" t="str">
        <f t="shared" si="13"/>
        <v/>
      </c>
      <c r="AU29" s="58">
        <f t="shared" si="13"/>
        <v>3</v>
      </c>
      <c r="AV29" s="58" t="str">
        <f t="shared" si="13"/>
        <v/>
      </c>
      <c r="AW29" s="58" t="str">
        <f t="shared" si="13"/>
        <v/>
      </c>
      <c r="AX29" s="58" t="str">
        <f t="shared" si="13"/>
        <v/>
      </c>
      <c r="AY29" s="58" t="str">
        <f t="shared" si="13"/>
        <v/>
      </c>
      <c r="AZ29" s="58" t="str">
        <f t="shared" si="13"/>
        <v/>
      </c>
      <c r="BA29" s="58" t="str">
        <f t="shared" si="13"/>
        <v/>
      </c>
      <c r="BB29" s="58" t="str">
        <f t="shared" si="13"/>
        <v/>
      </c>
      <c r="BC29" s="58" t="str">
        <f t="shared" si="11"/>
        <v/>
      </c>
      <c r="BD29" s="58" t="str">
        <f t="shared" si="11"/>
        <v/>
      </c>
      <c r="BE29" s="58" t="str">
        <f t="shared" si="11"/>
        <v/>
      </c>
      <c r="BF29" s="58" t="str">
        <f t="shared" si="11"/>
        <v/>
      </c>
      <c r="BG29" s="58" t="str">
        <f t="shared" si="11"/>
        <v/>
      </c>
      <c r="BH29" s="58" t="str">
        <f t="shared" si="11"/>
        <v/>
      </c>
      <c r="BI29" s="58" t="str">
        <f t="shared" si="11"/>
        <v/>
      </c>
      <c r="BJ29" s="58" t="str">
        <f t="shared" si="11"/>
        <v/>
      </c>
      <c r="BK29" s="58" t="str">
        <f t="shared" si="11"/>
        <v/>
      </c>
      <c r="BL29" s="58" t="str">
        <f t="shared" si="11"/>
        <v/>
      </c>
      <c r="BM29" s="58" t="str">
        <f t="shared" si="11"/>
        <v/>
      </c>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row>
    <row r="30" spans="1:97" s="1" customFormat="1" ht="40.200000000000003" customHeight="1" x14ac:dyDescent="0.3">
      <c r="A30" s="59"/>
      <c r="B30" s="8">
        <v>24</v>
      </c>
      <c r="C30" s="5" t="s">
        <v>50</v>
      </c>
      <c r="D30" s="82"/>
      <c r="E30" s="49" t="s">
        <v>29</v>
      </c>
      <c r="F30" s="61"/>
      <c r="G30" s="62" t="str">
        <f t="shared" si="14"/>
        <v/>
      </c>
      <c r="H30" s="63">
        <f t="shared" si="4"/>
        <v>2</v>
      </c>
      <c r="I30" s="18">
        <v>9</v>
      </c>
      <c r="J30" s="18">
        <v>15</v>
      </c>
      <c r="K30" s="58" t="str">
        <f t="shared" si="9"/>
        <v/>
      </c>
      <c r="L30" s="58" t="str">
        <f t="shared" si="9"/>
        <v/>
      </c>
      <c r="M30" s="58" t="str">
        <f t="shared" si="9"/>
        <v/>
      </c>
      <c r="N30" s="58" t="str">
        <f t="shared" si="9"/>
        <v/>
      </c>
      <c r="O30" s="58" t="str">
        <f t="shared" si="9"/>
        <v/>
      </c>
      <c r="P30" s="58" t="str">
        <f t="shared" si="9"/>
        <v/>
      </c>
      <c r="Q30" s="58" t="str">
        <f t="shared" si="9"/>
        <v/>
      </c>
      <c r="R30" s="58" t="str">
        <f t="shared" si="9"/>
        <v/>
      </c>
      <c r="S30" s="58" t="str">
        <f t="shared" si="9"/>
        <v/>
      </c>
      <c r="T30" s="58" t="str">
        <f t="shared" si="9"/>
        <v/>
      </c>
      <c r="U30" s="58" t="str">
        <f t="shared" si="9"/>
        <v/>
      </c>
      <c r="V30" s="58" t="str">
        <f t="shared" si="9"/>
        <v/>
      </c>
      <c r="W30" s="58" t="str">
        <f t="shared" si="9"/>
        <v/>
      </c>
      <c r="X30" s="58" t="str">
        <f t="shared" si="9"/>
        <v/>
      </c>
      <c r="Y30" s="58" t="str">
        <f t="shared" si="9"/>
        <v/>
      </c>
      <c r="Z30" s="58" t="str">
        <f t="shared" si="9"/>
        <v/>
      </c>
      <c r="AA30" s="58" t="str">
        <f t="shared" si="10"/>
        <v/>
      </c>
      <c r="AB30" s="58" t="str">
        <f t="shared" si="10"/>
        <v/>
      </c>
      <c r="AC30" s="58" t="str">
        <f t="shared" si="10"/>
        <v/>
      </c>
      <c r="AD30" s="58" t="str">
        <f t="shared" si="10"/>
        <v/>
      </c>
      <c r="AE30" s="58" t="str">
        <f t="shared" si="10"/>
        <v/>
      </c>
      <c r="AF30" s="58" t="str">
        <f t="shared" si="10"/>
        <v/>
      </c>
      <c r="AG30" s="58" t="str">
        <f t="shared" si="10"/>
        <v/>
      </c>
      <c r="AH30" s="58" t="str">
        <f t="shared" si="10"/>
        <v/>
      </c>
      <c r="AI30" s="58" t="str">
        <f t="shared" si="10"/>
        <v/>
      </c>
      <c r="AJ30" s="58" t="str">
        <f t="shared" si="10"/>
        <v/>
      </c>
      <c r="AK30" s="58" t="str">
        <f t="shared" si="10"/>
        <v/>
      </c>
      <c r="AL30" s="59"/>
      <c r="AM30" s="58" t="str">
        <f t="shared" si="13"/>
        <v/>
      </c>
      <c r="AN30" s="58" t="str">
        <f t="shared" si="13"/>
        <v/>
      </c>
      <c r="AO30" s="58" t="str">
        <f t="shared" si="13"/>
        <v/>
      </c>
      <c r="AP30" s="58" t="str">
        <f t="shared" si="13"/>
        <v/>
      </c>
      <c r="AQ30" s="58" t="str">
        <f t="shared" si="13"/>
        <v/>
      </c>
      <c r="AR30" s="58" t="str">
        <f t="shared" si="13"/>
        <v/>
      </c>
      <c r="AS30" s="58" t="str">
        <f t="shared" si="13"/>
        <v/>
      </c>
      <c r="AT30" s="58" t="str">
        <f t="shared" si="13"/>
        <v/>
      </c>
      <c r="AU30" s="58">
        <f t="shared" si="13"/>
        <v>2</v>
      </c>
      <c r="AV30" s="58" t="str">
        <f t="shared" si="13"/>
        <v/>
      </c>
      <c r="AW30" s="58" t="str">
        <f t="shared" si="13"/>
        <v/>
      </c>
      <c r="AX30" s="58" t="str">
        <f t="shared" si="13"/>
        <v/>
      </c>
      <c r="AY30" s="58" t="str">
        <f t="shared" si="13"/>
        <v/>
      </c>
      <c r="AZ30" s="58" t="str">
        <f t="shared" si="13"/>
        <v/>
      </c>
      <c r="BA30" s="58" t="str">
        <f t="shared" si="13"/>
        <v/>
      </c>
      <c r="BB30" s="58" t="str">
        <f t="shared" si="13"/>
        <v/>
      </c>
      <c r="BC30" s="58" t="str">
        <f t="shared" si="11"/>
        <v/>
      </c>
      <c r="BD30" s="58" t="str">
        <f t="shared" si="11"/>
        <v/>
      </c>
      <c r="BE30" s="58" t="str">
        <f t="shared" si="11"/>
        <v/>
      </c>
      <c r="BF30" s="58" t="str">
        <f t="shared" si="11"/>
        <v/>
      </c>
      <c r="BG30" s="58" t="str">
        <f t="shared" si="11"/>
        <v/>
      </c>
      <c r="BH30" s="58" t="str">
        <f t="shared" si="11"/>
        <v/>
      </c>
      <c r="BI30" s="58" t="str">
        <f t="shared" si="11"/>
        <v/>
      </c>
      <c r="BJ30" s="58" t="str">
        <f t="shared" si="11"/>
        <v/>
      </c>
      <c r="BK30" s="58" t="str">
        <f t="shared" si="11"/>
        <v/>
      </c>
      <c r="BL30" s="58" t="str">
        <f t="shared" si="11"/>
        <v/>
      </c>
      <c r="BM30" s="58" t="str">
        <f t="shared" si="11"/>
        <v/>
      </c>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row>
    <row r="31" spans="1:97" s="1" customFormat="1" ht="40.200000000000003" customHeight="1" x14ac:dyDescent="0.3">
      <c r="A31" s="59"/>
      <c r="B31" s="8">
        <v>25</v>
      </c>
      <c r="C31" s="5" t="s">
        <v>51</v>
      </c>
      <c r="D31" s="82"/>
      <c r="E31" s="49" t="s">
        <v>29</v>
      </c>
      <c r="F31" s="61"/>
      <c r="G31" s="62" t="str">
        <f t="shared" si="14"/>
        <v/>
      </c>
      <c r="H31" s="63">
        <f t="shared" si="4"/>
        <v>2</v>
      </c>
      <c r="I31" s="18">
        <v>9</v>
      </c>
      <c r="J31" s="18">
        <v>14</v>
      </c>
      <c r="K31" s="58" t="str">
        <f t="shared" si="9"/>
        <v/>
      </c>
      <c r="L31" s="58" t="str">
        <f t="shared" si="9"/>
        <v/>
      </c>
      <c r="M31" s="58" t="str">
        <f t="shared" si="9"/>
        <v/>
      </c>
      <c r="N31" s="58" t="str">
        <f t="shared" si="9"/>
        <v/>
      </c>
      <c r="O31" s="58" t="str">
        <f t="shared" si="9"/>
        <v/>
      </c>
      <c r="P31" s="58" t="str">
        <f t="shared" si="9"/>
        <v/>
      </c>
      <c r="Q31" s="58" t="str">
        <f t="shared" si="9"/>
        <v/>
      </c>
      <c r="R31" s="58" t="str">
        <f t="shared" si="9"/>
        <v/>
      </c>
      <c r="S31" s="58" t="str">
        <f t="shared" si="9"/>
        <v/>
      </c>
      <c r="T31" s="58" t="str">
        <f t="shared" si="9"/>
        <v/>
      </c>
      <c r="U31" s="58" t="str">
        <f t="shared" si="9"/>
        <v/>
      </c>
      <c r="V31" s="58" t="str">
        <f t="shared" si="9"/>
        <v/>
      </c>
      <c r="W31" s="58" t="str">
        <f t="shared" si="9"/>
        <v/>
      </c>
      <c r="X31" s="58" t="str">
        <f t="shared" si="9"/>
        <v/>
      </c>
      <c r="Y31" s="58" t="str">
        <f t="shared" si="9"/>
        <v/>
      </c>
      <c r="Z31" s="58" t="str">
        <f t="shared" si="9"/>
        <v/>
      </c>
      <c r="AA31" s="58" t="str">
        <f t="shared" si="10"/>
        <v/>
      </c>
      <c r="AB31" s="58" t="str">
        <f t="shared" si="10"/>
        <v/>
      </c>
      <c r="AC31" s="58" t="str">
        <f t="shared" si="10"/>
        <v/>
      </c>
      <c r="AD31" s="58" t="str">
        <f t="shared" si="10"/>
        <v/>
      </c>
      <c r="AE31" s="58" t="str">
        <f t="shared" si="10"/>
        <v/>
      </c>
      <c r="AF31" s="58" t="str">
        <f t="shared" si="10"/>
        <v/>
      </c>
      <c r="AG31" s="58" t="str">
        <f t="shared" si="10"/>
        <v/>
      </c>
      <c r="AH31" s="58" t="str">
        <f t="shared" si="10"/>
        <v/>
      </c>
      <c r="AI31" s="58" t="str">
        <f t="shared" si="10"/>
        <v/>
      </c>
      <c r="AJ31" s="58" t="str">
        <f t="shared" si="10"/>
        <v/>
      </c>
      <c r="AK31" s="58" t="str">
        <f t="shared" si="10"/>
        <v/>
      </c>
      <c r="AL31" s="59"/>
      <c r="AM31" s="58" t="str">
        <f t="shared" si="13"/>
        <v/>
      </c>
      <c r="AN31" s="58" t="str">
        <f t="shared" si="13"/>
        <v/>
      </c>
      <c r="AO31" s="58" t="str">
        <f t="shared" si="13"/>
        <v/>
      </c>
      <c r="AP31" s="58" t="str">
        <f t="shared" si="13"/>
        <v/>
      </c>
      <c r="AQ31" s="58" t="str">
        <f t="shared" si="13"/>
        <v/>
      </c>
      <c r="AR31" s="58" t="str">
        <f t="shared" si="13"/>
        <v/>
      </c>
      <c r="AS31" s="58" t="str">
        <f t="shared" si="13"/>
        <v/>
      </c>
      <c r="AT31" s="58" t="str">
        <f t="shared" si="13"/>
        <v/>
      </c>
      <c r="AU31" s="58">
        <f t="shared" si="13"/>
        <v>2</v>
      </c>
      <c r="AV31" s="58" t="str">
        <f t="shared" si="13"/>
        <v/>
      </c>
      <c r="AW31" s="58" t="str">
        <f t="shared" si="13"/>
        <v/>
      </c>
      <c r="AX31" s="58" t="str">
        <f t="shared" si="13"/>
        <v/>
      </c>
      <c r="AY31" s="58" t="str">
        <f t="shared" si="13"/>
        <v/>
      </c>
      <c r="AZ31" s="58" t="str">
        <f t="shared" si="13"/>
        <v/>
      </c>
      <c r="BA31" s="58" t="str">
        <f t="shared" si="13"/>
        <v/>
      </c>
      <c r="BB31" s="58" t="str">
        <f t="shared" si="13"/>
        <v/>
      </c>
      <c r="BC31" s="58" t="str">
        <f t="shared" si="11"/>
        <v/>
      </c>
      <c r="BD31" s="58" t="str">
        <f t="shared" si="11"/>
        <v/>
      </c>
      <c r="BE31" s="58" t="str">
        <f t="shared" si="11"/>
        <v/>
      </c>
      <c r="BF31" s="58" t="str">
        <f t="shared" si="11"/>
        <v/>
      </c>
      <c r="BG31" s="58" t="str">
        <f t="shared" si="11"/>
        <v/>
      </c>
      <c r="BH31" s="58" t="str">
        <f t="shared" si="11"/>
        <v/>
      </c>
      <c r="BI31" s="58" t="str">
        <f t="shared" si="11"/>
        <v/>
      </c>
      <c r="BJ31" s="58" t="str">
        <f t="shared" si="11"/>
        <v/>
      </c>
      <c r="BK31" s="58" t="str">
        <f t="shared" si="11"/>
        <v/>
      </c>
      <c r="BL31" s="58" t="str">
        <f t="shared" si="11"/>
        <v/>
      </c>
      <c r="BM31" s="58" t="str">
        <f t="shared" si="11"/>
        <v/>
      </c>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row>
    <row r="32" spans="1:97" s="1" customFormat="1" ht="40.200000000000003" customHeight="1" x14ac:dyDescent="0.3">
      <c r="A32" s="59"/>
      <c r="B32" s="8">
        <v>26</v>
      </c>
      <c r="C32" s="4" t="s">
        <v>52</v>
      </c>
      <c r="D32" s="82"/>
      <c r="E32" s="49" t="s">
        <v>35</v>
      </c>
      <c r="F32" s="61"/>
      <c r="G32" s="62" t="str">
        <f>IF(D32="","",VLOOKUP(D32,$C$83:$E$88,3,0))</f>
        <v/>
      </c>
      <c r="H32" s="63">
        <f t="shared" si="4"/>
        <v>4</v>
      </c>
      <c r="I32" s="18">
        <v>10</v>
      </c>
      <c r="J32" s="18">
        <v>51</v>
      </c>
      <c r="K32" s="58" t="str">
        <f t="shared" si="9"/>
        <v/>
      </c>
      <c r="L32" s="58" t="str">
        <f t="shared" si="9"/>
        <v/>
      </c>
      <c r="M32" s="58" t="str">
        <f t="shared" si="9"/>
        <v/>
      </c>
      <c r="N32" s="58" t="str">
        <f t="shared" si="9"/>
        <v/>
      </c>
      <c r="O32" s="58" t="str">
        <f t="shared" si="9"/>
        <v/>
      </c>
      <c r="P32" s="58" t="str">
        <f t="shared" si="9"/>
        <v/>
      </c>
      <c r="Q32" s="58" t="str">
        <f t="shared" ref="Q32:AF32" si="15">IF(Q$6=$I32,$G32,"")</f>
        <v/>
      </c>
      <c r="R32" s="58" t="str">
        <f t="shared" si="15"/>
        <v/>
      </c>
      <c r="S32" s="58" t="str">
        <f t="shared" si="15"/>
        <v/>
      </c>
      <c r="T32" s="58" t="str">
        <f t="shared" si="15"/>
        <v/>
      </c>
      <c r="U32" s="58" t="str">
        <f t="shared" si="15"/>
        <v/>
      </c>
      <c r="V32" s="58" t="str">
        <f t="shared" si="15"/>
        <v/>
      </c>
      <c r="W32" s="58" t="str">
        <f t="shared" si="15"/>
        <v/>
      </c>
      <c r="X32" s="58" t="str">
        <f t="shared" si="15"/>
        <v/>
      </c>
      <c r="Y32" s="58" t="str">
        <f t="shared" si="15"/>
        <v/>
      </c>
      <c r="Z32" s="58" t="str">
        <f t="shared" si="15"/>
        <v/>
      </c>
      <c r="AA32" s="58" t="str">
        <f t="shared" si="15"/>
        <v/>
      </c>
      <c r="AB32" s="58" t="str">
        <f t="shared" si="15"/>
        <v/>
      </c>
      <c r="AC32" s="58" t="str">
        <f t="shared" si="15"/>
        <v/>
      </c>
      <c r="AD32" s="58" t="str">
        <f t="shared" si="15"/>
        <v/>
      </c>
      <c r="AE32" s="58" t="str">
        <f t="shared" si="15"/>
        <v/>
      </c>
      <c r="AF32" s="58" t="str">
        <f t="shared" si="15"/>
        <v/>
      </c>
      <c r="AG32" s="58" t="str">
        <f t="shared" si="10"/>
        <v/>
      </c>
      <c r="AH32" s="58" t="str">
        <f t="shared" si="10"/>
        <v/>
      </c>
      <c r="AI32" s="58" t="str">
        <f t="shared" si="10"/>
        <v/>
      </c>
      <c r="AJ32" s="58" t="str">
        <f t="shared" si="10"/>
        <v/>
      </c>
      <c r="AK32" s="58" t="str">
        <f t="shared" si="10"/>
        <v/>
      </c>
      <c r="AL32" s="59"/>
      <c r="AM32" s="58" t="str">
        <f t="shared" si="13"/>
        <v/>
      </c>
      <c r="AN32" s="58" t="str">
        <f t="shared" si="13"/>
        <v/>
      </c>
      <c r="AO32" s="58" t="str">
        <f t="shared" si="13"/>
        <v/>
      </c>
      <c r="AP32" s="58" t="str">
        <f t="shared" si="13"/>
        <v/>
      </c>
      <c r="AQ32" s="58" t="str">
        <f t="shared" si="13"/>
        <v/>
      </c>
      <c r="AR32" s="58" t="str">
        <f t="shared" si="13"/>
        <v/>
      </c>
      <c r="AS32" s="58" t="str">
        <f t="shared" si="13"/>
        <v/>
      </c>
      <c r="AT32" s="58" t="str">
        <f t="shared" si="13"/>
        <v/>
      </c>
      <c r="AU32" s="58" t="str">
        <f t="shared" si="13"/>
        <v/>
      </c>
      <c r="AV32" s="58">
        <f t="shared" si="13"/>
        <v>4</v>
      </c>
      <c r="AW32" s="58" t="str">
        <f t="shared" si="13"/>
        <v/>
      </c>
      <c r="AX32" s="58" t="str">
        <f t="shared" si="13"/>
        <v/>
      </c>
      <c r="AY32" s="58" t="str">
        <f t="shared" si="13"/>
        <v/>
      </c>
      <c r="AZ32" s="58" t="str">
        <f t="shared" si="13"/>
        <v/>
      </c>
      <c r="BA32" s="58" t="str">
        <f t="shared" si="13"/>
        <v/>
      </c>
      <c r="BB32" s="58" t="str">
        <f t="shared" si="13"/>
        <v/>
      </c>
      <c r="BC32" s="58" t="str">
        <f t="shared" si="11"/>
        <v/>
      </c>
      <c r="BD32" s="58" t="str">
        <f t="shared" si="11"/>
        <v/>
      </c>
      <c r="BE32" s="58" t="str">
        <f t="shared" si="11"/>
        <v/>
      </c>
      <c r="BF32" s="58" t="str">
        <f t="shared" si="11"/>
        <v/>
      </c>
      <c r="BG32" s="58" t="str">
        <f t="shared" si="11"/>
        <v/>
      </c>
      <c r="BH32" s="58" t="str">
        <f t="shared" si="11"/>
        <v/>
      </c>
      <c r="BI32" s="58" t="str">
        <f t="shared" si="11"/>
        <v/>
      </c>
      <c r="BJ32" s="58" t="str">
        <f t="shared" si="11"/>
        <v/>
      </c>
      <c r="BK32" s="58" t="str">
        <f t="shared" si="11"/>
        <v/>
      </c>
      <c r="BL32" s="58" t="str">
        <f t="shared" si="11"/>
        <v/>
      </c>
      <c r="BM32" s="58" t="str">
        <f t="shared" si="11"/>
        <v/>
      </c>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row>
    <row r="33" spans="1:97" s="1" customFormat="1" ht="40.200000000000003" customHeight="1" x14ac:dyDescent="0.3">
      <c r="A33" s="59"/>
      <c r="B33" s="8">
        <v>27</v>
      </c>
      <c r="C33" s="4" t="s">
        <v>53</v>
      </c>
      <c r="D33" s="82"/>
      <c r="E33" s="49" t="s">
        <v>27</v>
      </c>
      <c r="F33" s="61"/>
      <c r="G33" s="62" t="str">
        <f>IF(D33="","",VLOOKUP(D33,$C$83:$E$88,3,0))</f>
        <v/>
      </c>
      <c r="H33" s="63">
        <f t="shared" si="4"/>
        <v>3</v>
      </c>
      <c r="I33" s="18">
        <v>10</v>
      </c>
      <c r="J33" s="18">
        <v>20</v>
      </c>
      <c r="K33" s="58" t="str">
        <f t="shared" ref="K33:Z48" si="16">IF(K$6=$I33,$G33,"")</f>
        <v/>
      </c>
      <c r="L33" s="58" t="str">
        <f t="shared" si="16"/>
        <v/>
      </c>
      <c r="M33" s="58" t="str">
        <f t="shared" si="16"/>
        <v/>
      </c>
      <c r="N33" s="58" t="str">
        <f t="shared" si="16"/>
        <v/>
      </c>
      <c r="O33" s="58" t="str">
        <f t="shared" si="16"/>
        <v/>
      </c>
      <c r="P33" s="58" t="str">
        <f t="shared" si="16"/>
        <v/>
      </c>
      <c r="Q33" s="58" t="str">
        <f t="shared" si="16"/>
        <v/>
      </c>
      <c r="R33" s="58" t="str">
        <f t="shared" si="16"/>
        <v/>
      </c>
      <c r="S33" s="58" t="str">
        <f t="shared" si="16"/>
        <v/>
      </c>
      <c r="T33" s="58" t="str">
        <f t="shared" si="16"/>
        <v/>
      </c>
      <c r="U33" s="58" t="str">
        <f t="shared" si="16"/>
        <v/>
      </c>
      <c r="V33" s="58" t="str">
        <f t="shared" si="16"/>
        <v/>
      </c>
      <c r="W33" s="58" t="str">
        <f t="shared" si="16"/>
        <v/>
      </c>
      <c r="X33" s="58" t="str">
        <f t="shared" si="16"/>
        <v/>
      </c>
      <c r="Y33" s="58" t="str">
        <f t="shared" si="16"/>
        <v/>
      </c>
      <c r="Z33" s="58" t="str">
        <f t="shared" si="16"/>
        <v/>
      </c>
      <c r="AA33" s="58" t="str">
        <f t="shared" ref="AA33:AF47" si="17">IF(AA$6=$I33,$G33,"")</f>
        <v/>
      </c>
      <c r="AB33" s="58" t="str">
        <f t="shared" si="17"/>
        <v/>
      </c>
      <c r="AC33" s="58" t="str">
        <f t="shared" si="17"/>
        <v/>
      </c>
      <c r="AD33" s="58" t="str">
        <f t="shared" si="17"/>
        <v/>
      </c>
      <c r="AE33" s="58" t="str">
        <f t="shared" si="17"/>
        <v/>
      </c>
      <c r="AF33" s="58" t="str">
        <f t="shared" si="17"/>
        <v/>
      </c>
      <c r="AG33" s="58" t="str">
        <f t="shared" si="10"/>
        <v/>
      </c>
      <c r="AH33" s="58" t="str">
        <f t="shared" si="10"/>
        <v/>
      </c>
      <c r="AI33" s="58" t="str">
        <f t="shared" si="10"/>
        <v/>
      </c>
      <c r="AJ33" s="58" t="str">
        <f t="shared" si="10"/>
        <v/>
      </c>
      <c r="AK33" s="58" t="str">
        <f t="shared" si="10"/>
        <v/>
      </c>
      <c r="AL33" s="59"/>
      <c r="AM33" s="58" t="str">
        <f t="shared" si="13"/>
        <v/>
      </c>
      <c r="AN33" s="58" t="str">
        <f t="shared" si="13"/>
        <v/>
      </c>
      <c r="AO33" s="58" t="str">
        <f t="shared" si="13"/>
        <v/>
      </c>
      <c r="AP33" s="58" t="str">
        <f t="shared" si="13"/>
        <v/>
      </c>
      <c r="AQ33" s="58" t="str">
        <f t="shared" si="13"/>
        <v/>
      </c>
      <c r="AR33" s="58" t="str">
        <f t="shared" si="13"/>
        <v/>
      </c>
      <c r="AS33" s="58" t="str">
        <f t="shared" si="13"/>
        <v/>
      </c>
      <c r="AT33" s="58" t="str">
        <f t="shared" si="13"/>
        <v/>
      </c>
      <c r="AU33" s="58" t="str">
        <f t="shared" si="13"/>
        <v/>
      </c>
      <c r="AV33" s="58">
        <f t="shared" si="13"/>
        <v>3</v>
      </c>
      <c r="AW33" s="58" t="str">
        <f t="shared" si="13"/>
        <v/>
      </c>
      <c r="AX33" s="58" t="str">
        <f t="shared" si="13"/>
        <v/>
      </c>
      <c r="AY33" s="58" t="str">
        <f t="shared" si="13"/>
        <v/>
      </c>
      <c r="AZ33" s="58" t="str">
        <f t="shared" si="13"/>
        <v/>
      </c>
      <c r="BA33" s="58" t="str">
        <f t="shared" si="13"/>
        <v/>
      </c>
      <c r="BB33" s="58" t="str">
        <f t="shared" si="13"/>
        <v/>
      </c>
      <c r="BC33" s="58" t="str">
        <f t="shared" si="11"/>
        <v/>
      </c>
      <c r="BD33" s="58" t="str">
        <f t="shared" si="11"/>
        <v/>
      </c>
      <c r="BE33" s="58" t="str">
        <f t="shared" si="11"/>
        <v/>
      </c>
      <c r="BF33" s="58" t="str">
        <f t="shared" si="11"/>
        <v/>
      </c>
      <c r="BG33" s="58" t="str">
        <f t="shared" si="11"/>
        <v/>
      </c>
      <c r="BH33" s="58" t="str">
        <f t="shared" si="11"/>
        <v/>
      </c>
      <c r="BI33" s="58" t="str">
        <f t="shared" si="11"/>
        <v/>
      </c>
      <c r="BJ33" s="58" t="str">
        <f t="shared" si="11"/>
        <v/>
      </c>
      <c r="BK33" s="58" t="str">
        <f t="shared" si="11"/>
        <v/>
      </c>
      <c r="BL33" s="58" t="str">
        <f t="shared" si="11"/>
        <v/>
      </c>
      <c r="BM33" s="58" t="str">
        <f t="shared" si="11"/>
        <v/>
      </c>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row>
    <row r="34" spans="1:97" s="1" customFormat="1" ht="40.200000000000003" customHeight="1" x14ac:dyDescent="0.3">
      <c r="A34" s="59"/>
      <c r="B34" s="8">
        <v>28</v>
      </c>
      <c r="C34" s="4" t="s">
        <v>54</v>
      </c>
      <c r="D34" s="82"/>
      <c r="E34" s="49" t="s">
        <v>24</v>
      </c>
      <c r="F34" s="61"/>
      <c r="G34" s="62" t="str">
        <f>IF(D34="","",VLOOKUP(D34,$C$83:$E$88,3,0))</f>
        <v/>
      </c>
      <c r="H34" s="63">
        <f t="shared" si="4"/>
        <v>5</v>
      </c>
      <c r="I34" s="18">
        <v>10</v>
      </c>
      <c r="J34" s="18">
        <v>17</v>
      </c>
      <c r="K34" s="58" t="str">
        <f t="shared" si="16"/>
        <v/>
      </c>
      <c r="L34" s="58" t="str">
        <f t="shared" si="16"/>
        <v/>
      </c>
      <c r="M34" s="58" t="str">
        <f t="shared" si="16"/>
        <v/>
      </c>
      <c r="N34" s="58" t="str">
        <f t="shared" si="16"/>
        <v/>
      </c>
      <c r="O34" s="58" t="str">
        <f t="shared" si="16"/>
        <v/>
      </c>
      <c r="P34" s="58" t="str">
        <f t="shared" si="16"/>
        <v/>
      </c>
      <c r="Q34" s="58" t="str">
        <f t="shared" si="16"/>
        <v/>
      </c>
      <c r="R34" s="58" t="str">
        <f t="shared" si="16"/>
        <v/>
      </c>
      <c r="S34" s="58" t="str">
        <f t="shared" si="16"/>
        <v/>
      </c>
      <c r="T34" s="58" t="str">
        <f t="shared" si="16"/>
        <v/>
      </c>
      <c r="U34" s="58" t="str">
        <f t="shared" si="16"/>
        <v/>
      </c>
      <c r="V34" s="58" t="str">
        <f t="shared" si="16"/>
        <v/>
      </c>
      <c r="W34" s="58" t="str">
        <f t="shared" si="16"/>
        <v/>
      </c>
      <c r="X34" s="58" t="str">
        <f t="shared" si="16"/>
        <v/>
      </c>
      <c r="Y34" s="58" t="str">
        <f t="shared" si="16"/>
        <v/>
      </c>
      <c r="Z34" s="58" t="str">
        <f t="shared" si="16"/>
        <v/>
      </c>
      <c r="AA34" s="58" t="str">
        <f t="shared" si="17"/>
        <v/>
      </c>
      <c r="AB34" s="58" t="str">
        <f t="shared" si="17"/>
        <v/>
      </c>
      <c r="AC34" s="58" t="str">
        <f t="shared" si="17"/>
        <v/>
      </c>
      <c r="AD34" s="58" t="str">
        <f t="shared" si="17"/>
        <v/>
      </c>
      <c r="AE34" s="58" t="str">
        <f t="shared" si="17"/>
        <v/>
      </c>
      <c r="AF34" s="58" t="str">
        <f t="shared" si="17"/>
        <v/>
      </c>
      <c r="AG34" s="58" t="str">
        <f t="shared" si="10"/>
        <v/>
      </c>
      <c r="AH34" s="58" t="str">
        <f t="shared" si="10"/>
        <v/>
      </c>
      <c r="AI34" s="58" t="str">
        <f t="shared" si="10"/>
        <v/>
      </c>
      <c r="AJ34" s="58" t="str">
        <f t="shared" si="10"/>
        <v/>
      </c>
      <c r="AK34" s="58" t="str">
        <f t="shared" si="10"/>
        <v/>
      </c>
      <c r="AL34" s="59"/>
      <c r="AM34" s="58" t="str">
        <f t="shared" si="13"/>
        <v/>
      </c>
      <c r="AN34" s="58" t="str">
        <f t="shared" si="13"/>
        <v/>
      </c>
      <c r="AO34" s="58" t="str">
        <f t="shared" si="13"/>
        <v/>
      </c>
      <c r="AP34" s="58" t="str">
        <f t="shared" si="13"/>
        <v/>
      </c>
      <c r="AQ34" s="58" t="str">
        <f t="shared" si="13"/>
        <v/>
      </c>
      <c r="AR34" s="58" t="str">
        <f t="shared" si="13"/>
        <v/>
      </c>
      <c r="AS34" s="58" t="str">
        <f t="shared" si="13"/>
        <v/>
      </c>
      <c r="AT34" s="58" t="str">
        <f t="shared" si="13"/>
        <v/>
      </c>
      <c r="AU34" s="58" t="str">
        <f t="shared" si="13"/>
        <v/>
      </c>
      <c r="AV34" s="58">
        <f t="shared" si="13"/>
        <v>5</v>
      </c>
      <c r="AW34" s="58" t="str">
        <f t="shared" si="13"/>
        <v/>
      </c>
      <c r="AX34" s="58" t="str">
        <f t="shared" si="13"/>
        <v/>
      </c>
      <c r="AY34" s="58" t="str">
        <f t="shared" si="13"/>
        <v/>
      </c>
      <c r="AZ34" s="58" t="str">
        <f t="shared" si="13"/>
        <v/>
      </c>
      <c r="BA34" s="58" t="str">
        <f t="shared" si="13"/>
        <v/>
      </c>
      <c r="BB34" s="58" t="str">
        <f t="shared" si="13"/>
        <v/>
      </c>
      <c r="BC34" s="58" t="str">
        <f t="shared" si="11"/>
        <v/>
      </c>
      <c r="BD34" s="58" t="str">
        <f t="shared" si="11"/>
        <v/>
      </c>
      <c r="BE34" s="58" t="str">
        <f t="shared" si="11"/>
        <v/>
      </c>
      <c r="BF34" s="58" t="str">
        <f t="shared" si="11"/>
        <v/>
      </c>
      <c r="BG34" s="58" t="str">
        <f t="shared" si="11"/>
        <v/>
      </c>
      <c r="BH34" s="58" t="str">
        <f t="shared" si="11"/>
        <v/>
      </c>
      <c r="BI34" s="58" t="str">
        <f t="shared" si="11"/>
        <v/>
      </c>
      <c r="BJ34" s="58" t="str">
        <f t="shared" si="11"/>
        <v/>
      </c>
      <c r="BK34" s="58" t="str">
        <f t="shared" si="11"/>
        <v/>
      </c>
      <c r="BL34" s="58" t="str">
        <f t="shared" si="11"/>
        <v/>
      </c>
      <c r="BM34" s="58" t="str">
        <f t="shared" si="11"/>
        <v/>
      </c>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row>
    <row r="35" spans="1:97" s="1" customFormat="1" ht="40.200000000000003" customHeight="1" x14ac:dyDescent="0.3">
      <c r="A35" s="59"/>
      <c r="B35" s="8">
        <v>29</v>
      </c>
      <c r="C35" s="4" t="s">
        <v>55</v>
      </c>
      <c r="D35" s="82"/>
      <c r="E35" s="49" t="s">
        <v>35</v>
      </c>
      <c r="F35" s="61"/>
      <c r="G35" s="62" t="str">
        <f>IF(D35="","",VLOOKUP(D35,$C$83:$E$88,3,0))</f>
        <v/>
      </c>
      <c r="H35" s="63">
        <f t="shared" si="4"/>
        <v>4</v>
      </c>
      <c r="I35" s="18">
        <v>10</v>
      </c>
      <c r="J35" s="18">
        <v>35</v>
      </c>
      <c r="K35" s="58" t="str">
        <f t="shared" si="16"/>
        <v/>
      </c>
      <c r="L35" s="58" t="str">
        <f t="shared" si="16"/>
        <v/>
      </c>
      <c r="M35" s="58" t="str">
        <f t="shared" si="16"/>
        <v/>
      </c>
      <c r="N35" s="58" t="str">
        <f t="shared" si="16"/>
        <v/>
      </c>
      <c r="O35" s="58" t="str">
        <f t="shared" si="16"/>
        <v/>
      </c>
      <c r="P35" s="58" t="str">
        <f t="shared" si="16"/>
        <v/>
      </c>
      <c r="Q35" s="58" t="str">
        <f t="shared" si="16"/>
        <v/>
      </c>
      <c r="R35" s="58" t="str">
        <f t="shared" si="16"/>
        <v/>
      </c>
      <c r="S35" s="58" t="str">
        <f t="shared" si="16"/>
        <v/>
      </c>
      <c r="T35" s="58" t="str">
        <f t="shared" si="16"/>
        <v/>
      </c>
      <c r="U35" s="58" t="str">
        <f t="shared" si="16"/>
        <v/>
      </c>
      <c r="V35" s="58" t="str">
        <f t="shared" si="16"/>
        <v/>
      </c>
      <c r="W35" s="58" t="str">
        <f t="shared" si="16"/>
        <v/>
      </c>
      <c r="X35" s="58" t="str">
        <f t="shared" si="16"/>
        <v/>
      </c>
      <c r="Y35" s="58" t="str">
        <f t="shared" si="16"/>
        <v/>
      </c>
      <c r="Z35" s="58" t="str">
        <f t="shared" si="16"/>
        <v/>
      </c>
      <c r="AA35" s="58" t="str">
        <f t="shared" si="17"/>
        <v/>
      </c>
      <c r="AB35" s="58" t="str">
        <f t="shared" si="17"/>
        <v/>
      </c>
      <c r="AC35" s="58" t="str">
        <f t="shared" si="17"/>
        <v/>
      </c>
      <c r="AD35" s="58" t="str">
        <f t="shared" si="17"/>
        <v/>
      </c>
      <c r="AE35" s="58" t="str">
        <f t="shared" si="17"/>
        <v/>
      </c>
      <c r="AF35" s="58" t="str">
        <f t="shared" si="17"/>
        <v/>
      </c>
      <c r="AG35" s="58" t="str">
        <f t="shared" si="10"/>
        <v/>
      </c>
      <c r="AH35" s="58" t="str">
        <f t="shared" si="10"/>
        <v/>
      </c>
      <c r="AI35" s="58" t="str">
        <f t="shared" si="10"/>
        <v/>
      </c>
      <c r="AJ35" s="58" t="str">
        <f t="shared" si="10"/>
        <v/>
      </c>
      <c r="AK35" s="58" t="str">
        <f t="shared" si="10"/>
        <v/>
      </c>
      <c r="AL35" s="59"/>
      <c r="AM35" s="58" t="str">
        <f t="shared" si="13"/>
        <v/>
      </c>
      <c r="AN35" s="58" t="str">
        <f t="shared" si="13"/>
        <v/>
      </c>
      <c r="AO35" s="58" t="str">
        <f t="shared" si="13"/>
        <v/>
      </c>
      <c r="AP35" s="58" t="str">
        <f t="shared" si="13"/>
        <v/>
      </c>
      <c r="AQ35" s="58" t="str">
        <f t="shared" si="13"/>
        <v/>
      </c>
      <c r="AR35" s="58" t="str">
        <f t="shared" si="13"/>
        <v/>
      </c>
      <c r="AS35" s="58" t="str">
        <f t="shared" si="13"/>
        <v/>
      </c>
      <c r="AT35" s="58" t="str">
        <f t="shared" si="13"/>
        <v/>
      </c>
      <c r="AU35" s="58" t="str">
        <f t="shared" si="13"/>
        <v/>
      </c>
      <c r="AV35" s="58">
        <f t="shared" si="13"/>
        <v>4</v>
      </c>
      <c r="AW35" s="58" t="str">
        <f t="shared" si="13"/>
        <v/>
      </c>
      <c r="AX35" s="58" t="str">
        <f t="shared" si="13"/>
        <v/>
      </c>
      <c r="AY35" s="58" t="str">
        <f t="shared" si="13"/>
        <v/>
      </c>
      <c r="AZ35" s="58" t="str">
        <f t="shared" si="13"/>
        <v/>
      </c>
      <c r="BA35" s="58" t="str">
        <f t="shared" si="13"/>
        <v/>
      </c>
      <c r="BB35" s="58" t="str">
        <f t="shared" si="13"/>
        <v/>
      </c>
      <c r="BC35" s="58" t="str">
        <f t="shared" si="11"/>
        <v/>
      </c>
      <c r="BD35" s="58" t="str">
        <f t="shared" si="11"/>
        <v/>
      </c>
      <c r="BE35" s="58" t="str">
        <f t="shared" si="11"/>
        <v/>
      </c>
      <c r="BF35" s="58" t="str">
        <f t="shared" si="11"/>
        <v/>
      </c>
      <c r="BG35" s="58" t="str">
        <f t="shared" si="11"/>
        <v/>
      </c>
      <c r="BH35" s="58" t="str">
        <f t="shared" si="11"/>
        <v/>
      </c>
      <c r="BI35" s="58" t="str">
        <f t="shared" si="11"/>
        <v/>
      </c>
      <c r="BJ35" s="58" t="str">
        <f t="shared" si="11"/>
        <v/>
      </c>
      <c r="BK35" s="58" t="str">
        <f t="shared" si="11"/>
        <v/>
      </c>
      <c r="BL35" s="58" t="str">
        <f t="shared" si="11"/>
        <v/>
      </c>
      <c r="BM35" s="58" t="str">
        <f t="shared" si="11"/>
        <v/>
      </c>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row>
    <row r="36" spans="1:97" s="1" customFormat="1" ht="40.200000000000003" customHeight="1" x14ac:dyDescent="0.3">
      <c r="A36" s="59"/>
      <c r="B36" s="8">
        <v>30</v>
      </c>
      <c r="C36" s="4" t="s">
        <v>56</v>
      </c>
      <c r="D36" s="82"/>
      <c r="E36" s="49" t="s">
        <v>27</v>
      </c>
      <c r="F36" s="61"/>
      <c r="G36" s="62" t="str">
        <f>IF(D36="","",VLOOKUP(D36,$C$97:$E$102,3,0))</f>
        <v/>
      </c>
      <c r="H36" s="63">
        <f t="shared" si="4"/>
        <v>3</v>
      </c>
      <c r="I36" s="18">
        <v>11</v>
      </c>
      <c r="J36" s="18">
        <v>45</v>
      </c>
      <c r="K36" s="58" t="str">
        <f t="shared" si="16"/>
        <v/>
      </c>
      <c r="L36" s="58" t="str">
        <f t="shared" si="16"/>
        <v/>
      </c>
      <c r="M36" s="58" t="str">
        <f t="shared" si="16"/>
        <v/>
      </c>
      <c r="N36" s="58" t="str">
        <f t="shared" si="16"/>
        <v/>
      </c>
      <c r="O36" s="58" t="str">
        <f t="shared" si="16"/>
        <v/>
      </c>
      <c r="P36" s="58" t="str">
        <f t="shared" si="16"/>
        <v/>
      </c>
      <c r="Q36" s="58" t="str">
        <f t="shared" si="16"/>
        <v/>
      </c>
      <c r="R36" s="58" t="str">
        <f t="shared" si="16"/>
        <v/>
      </c>
      <c r="S36" s="58" t="str">
        <f t="shared" si="16"/>
        <v/>
      </c>
      <c r="T36" s="58" t="str">
        <f t="shared" si="16"/>
        <v/>
      </c>
      <c r="U36" s="58" t="str">
        <f t="shared" si="16"/>
        <v/>
      </c>
      <c r="V36" s="58" t="str">
        <f t="shared" si="16"/>
        <v/>
      </c>
      <c r="W36" s="58" t="str">
        <f t="shared" si="16"/>
        <v/>
      </c>
      <c r="X36" s="58" t="str">
        <f t="shared" si="16"/>
        <v/>
      </c>
      <c r="Y36" s="58" t="str">
        <f t="shared" si="16"/>
        <v/>
      </c>
      <c r="Z36" s="58" t="str">
        <f t="shared" si="16"/>
        <v/>
      </c>
      <c r="AA36" s="58" t="str">
        <f t="shared" si="17"/>
        <v/>
      </c>
      <c r="AB36" s="58" t="str">
        <f t="shared" si="17"/>
        <v/>
      </c>
      <c r="AC36" s="58" t="str">
        <f t="shared" si="17"/>
        <v/>
      </c>
      <c r="AD36" s="58" t="str">
        <f t="shared" si="17"/>
        <v/>
      </c>
      <c r="AE36" s="58" t="str">
        <f t="shared" si="17"/>
        <v/>
      </c>
      <c r="AF36" s="58" t="str">
        <f t="shared" si="17"/>
        <v/>
      </c>
      <c r="AG36" s="58" t="str">
        <f t="shared" si="10"/>
        <v/>
      </c>
      <c r="AH36" s="58" t="str">
        <f t="shared" si="10"/>
        <v/>
      </c>
      <c r="AI36" s="58" t="str">
        <f t="shared" si="10"/>
        <v/>
      </c>
      <c r="AJ36" s="58" t="str">
        <f t="shared" si="10"/>
        <v/>
      </c>
      <c r="AK36" s="58" t="str">
        <f t="shared" si="10"/>
        <v/>
      </c>
      <c r="AL36" s="59"/>
      <c r="AM36" s="58" t="str">
        <f t="shared" si="13"/>
        <v/>
      </c>
      <c r="AN36" s="58" t="str">
        <f t="shared" si="13"/>
        <v/>
      </c>
      <c r="AO36" s="58" t="str">
        <f t="shared" si="13"/>
        <v/>
      </c>
      <c r="AP36" s="58" t="str">
        <f t="shared" si="13"/>
        <v/>
      </c>
      <c r="AQ36" s="58" t="str">
        <f t="shared" si="13"/>
        <v/>
      </c>
      <c r="AR36" s="58" t="str">
        <f t="shared" si="13"/>
        <v/>
      </c>
      <c r="AS36" s="58" t="str">
        <f t="shared" si="13"/>
        <v/>
      </c>
      <c r="AT36" s="58" t="str">
        <f t="shared" si="13"/>
        <v/>
      </c>
      <c r="AU36" s="58" t="str">
        <f t="shared" si="13"/>
        <v/>
      </c>
      <c r="AV36" s="58" t="str">
        <f t="shared" si="13"/>
        <v/>
      </c>
      <c r="AW36" s="58">
        <f t="shared" si="13"/>
        <v>3</v>
      </c>
      <c r="AX36" s="58" t="str">
        <f t="shared" si="13"/>
        <v/>
      </c>
      <c r="AY36" s="58" t="str">
        <f t="shared" si="13"/>
        <v/>
      </c>
      <c r="AZ36" s="58" t="str">
        <f t="shared" si="13"/>
        <v/>
      </c>
      <c r="BA36" s="58" t="str">
        <f t="shared" si="13"/>
        <v/>
      </c>
      <c r="BB36" s="58" t="str">
        <f t="shared" si="13"/>
        <v/>
      </c>
      <c r="BC36" s="58" t="str">
        <f t="shared" si="11"/>
        <v/>
      </c>
      <c r="BD36" s="58" t="str">
        <f t="shared" si="11"/>
        <v/>
      </c>
      <c r="BE36" s="58" t="str">
        <f t="shared" si="11"/>
        <v/>
      </c>
      <c r="BF36" s="58" t="str">
        <f t="shared" si="11"/>
        <v/>
      </c>
      <c r="BG36" s="58" t="str">
        <f t="shared" si="11"/>
        <v/>
      </c>
      <c r="BH36" s="58" t="str">
        <f t="shared" si="11"/>
        <v/>
      </c>
      <c r="BI36" s="58" t="str">
        <f t="shared" si="11"/>
        <v/>
      </c>
      <c r="BJ36" s="58" t="str">
        <f t="shared" si="11"/>
        <v/>
      </c>
      <c r="BK36" s="58" t="str">
        <f t="shared" si="11"/>
        <v/>
      </c>
      <c r="BL36" s="58" t="str">
        <f t="shared" si="11"/>
        <v/>
      </c>
      <c r="BM36" s="58" t="str">
        <f t="shared" si="11"/>
        <v/>
      </c>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row>
    <row r="37" spans="1:97" s="1" customFormat="1" ht="40.200000000000003" customHeight="1" x14ac:dyDescent="0.3">
      <c r="A37" s="59"/>
      <c r="B37" s="8">
        <v>31</v>
      </c>
      <c r="C37" s="4" t="s">
        <v>57</v>
      </c>
      <c r="D37" s="82"/>
      <c r="E37" s="49" t="s">
        <v>27</v>
      </c>
      <c r="F37" s="61"/>
      <c r="G37" s="62" t="str">
        <f>IF(D37="","",VLOOKUP(D37,$C$97:$E$102,3,0))</f>
        <v/>
      </c>
      <c r="H37" s="63">
        <f t="shared" si="4"/>
        <v>3</v>
      </c>
      <c r="I37" s="18">
        <v>11</v>
      </c>
      <c r="J37" s="18">
        <v>10</v>
      </c>
      <c r="K37" s="58" t="str">
        <f t="shared" si="16"/>
        <v/>
      </c>
      <c r="L37" s="58" t="str">
        <f t="shared" si="16"/>
        <v/>
      </c>
      <c r="M37" s="58" t="str">
        <f t="shared" si="16"/>
        <v/>
      </c>
      <c r="N37" s="58" t="str">
        <f t="shared" si="16"/>
        <v/>
      </c>
      <c r="O37" s="58" t="str">
        <f t="shared" si="16"/>
        <v/>
      </c>
      <c r="P37" s="58" t="str">
        <f t="shared" si="16"/>
        <v/>
      </c>
      <c r="Q37" s="58" t="str">
        <f t="shared" si="16"/>
        <v/>
      </c>
      <c r="R37" s="58" t="str">
        <f t="shared" si="16"/>
        <v/>
      </c>
      <c r="S37" s="58" t="str">
        <f t="shared" si="16"/>
        <v/>
      </c>
      <c r="T37" s="58" t="str">
        <f t="shared" si="16"/>
        <v/>
      </c>
      <c r="U37" s="58" t="str">
        <f t="shared" si="16"/>
        <v/>
      </c>
      <c r="V37" s="58" t="str">
        <f t="shared" si="16"/>
        <v/>
      </c>
      <c r="W37" s="58" t="str">
        <f t="shared" si="16"/>
        <v/>
      </c>
      <c r="X37" s="58" t="str">
        <f t="shared" si="16"/>
        <v/>
      </c>
      <c r="Y37" s="58" t="str">
        <f t="shared" si="16"/>
        <v/>
      </c>
      <c r="Z37" s="58" t="str">
        <f t="shared" si="16"/>
        <v/>
      </c>
      <c r="AA37" s="58" t="str">
        <f t="shared" si="17"/>
        <v/>
      </c>
      <c r="AB37" s="58" t="str">
        <f t="shared" si="17"/>
        <v/>
      </c>
      <c r="AC37" s="58" t="str">
        <f t="shared" si="17"/>
        <v/>
      </c>
      <c r="AD37" s="58" t="str">
        <f t="shared" si="17"/>
        <v/>
      </c>
      <c r="AE37" s="58" t="str">
        <f t="shared" si="17"/>
        <v/>
      </c>
      <c r="AF37" s="58" t="str">
        <f t="shared" si="17"/>
        <v/>
      </c>
      <c r="AG37" s="58" t="str">
        <f t="shared" si="10"/>
        <v/>
      </c>
      <c r="AH37" s="58" t="str">
        <f t="shared" si="10"/>
        <v/>
      </c>
      <c r="AI37" s="58" t="str">
        <f t="shared" si="10"/>
        <v/>
      </c>
      <c r="AJ37" s="58" t="str">
        <f t="shared" si="10"/>
        <v/>
      </c>
      <c r="AK37" s="58" t="str">
        <f t="shared" si="10"/>
        <v/>
      </c>
      <c r="AL37" s="59"/>
      <c r="AM37" s="58" t="str">
        <f t="shared" si="13"/>
        <v/>
      </c>
      <c r="AN37" s="58" t="str">
        <f t="shared" si="13"/>
        <v/>
      </c>
      <c r="AO37" s="58" t="str">
        <f t="shared" si="13"/>
        <v/>
      </c>
      <c r="AP37" s="58" t="str">
        <f t="shared" si="13"/>
        <v/>
      </c>
      <c r="AQ37" s="58" t="str">
        <f t="shared" si="13"/>
        <v/>
      </c>
      <c r="AR37" s="58" t="str">
        <f t="shared" si="13"/>
        <v/>
      </c>
      <c r="AS37" s="58" t="str">
        <f t="shared" si="13"/>
        <v/>
      </c>
      <c r="AT37" s="58" t="str">
        <f t="shared" si="13"/>
        <v/>
      </c>
      <c r="AU37" s="58" t="str">
        <f t="shared" si="13"/>
        <v/>
      </c>
      <c r="AV37" s="58" t="str">
        <f t="shared" si="13"/>
        <v/>
      </c>
      <c r="AW37" s="58">
        <f t="shared" si="13"/>
        <v>3</v>
      </c>
      <c r="AX37" s="58" t="str">
        <f t="shared" si="13"/>
        <v/>
      </c>
      <c r="AY37" s="58" t="str">
        <f t="shared" si="13"/>
        <v/>
      </c>
      <c r="AZ37" s="58" t="str">
        <f t="shared" si="13"/>
        <v/>
      </c>
      <c r="BA37" s="58" t="str">
        <f t="shared" si="13"/>
        <v/>
      </c>
      <c r="BB37" s="58" t="str">
        <f t="shared" si="13"/>
        <v/>
      </c>
      <c r="BC37" s="58" t="str">
        <f t="shared" si="11"/>
        <v/>
      </c>
      <c r="BD37" s="58" t="str">
        <f t="shared" si="11"/>
        <v/>
      </c>
      <c r="BE37" s="58" t="str">
        <f t="shared" si="11"/>
        <v/>
      </c>
      <c r="BF37" s="58" t="str">
        <f t="shared" si="11"/>
        <v/>
      </c>
      <c r="BG37" s="58" t="str">
        <f t="shared" si="11"/>
        <v/>
      </c>
      <c r="BH37" s="58" t="str">
        <f t="shared" si="11"/>
        <v/>
      </c>
      <c r="BI37" s="58" t="str">
        <f t="shared" si="11"/>
        <v/>
      </c>
      <c r="BJ37" s="58" t="str">
        <f t="shared" si="11"/>
        <v/>
      </c>
      <c r="BK37" s="58" t="str">
        <f t="shared" si="11"/>
        <v/>
      </c>
      <c r="BL37" s="58" t="str">
        <f t="shared" si="11"/>
        <v/>
      </c>
      <c r="BM37" s="58" t="str">
        <f t="shared" si="11"/>
        <v/>
      </c>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row>
    <row r="38" spans="1:97" s="1" customFormat="1" ht="40.200000000000003" customHeight="1" x14ac:dyDescent="0.3">
      <c r="A38" s="59"/>
      <c r="B38" s="8">
        <v>32</v>
      </c>
      <c r="C38" s="4" t="s">
        <v>58</v>
      </c>
      <c r="D38" s="82"/>
      <c r="E38" s="49" t="s">
        <v>27</v>
      </c>
      <c r="F38" s="61"/>
      <c r="G38" s="62" t="str">
        <f>IF(D38="","",VLOOKUP(D38,$C$97:$E$102,3,0))</f>
        <v/>
      </c>
      <c r="H38" s="63">
        <f t="shared" si="4"/>
        <v>3</v>
      </c>
      <c r="I38" s="18">
        <v>11</v>
      </c>
      <c r="J38" s="18">
        <v>3</v>
      </c>
      <c r="K38" s="58" t="str">
        <f t="shared" si="16"/>
        <v/>
      </c>
      <c r="L38" s="58" t="str">
        <f t="shared" si="16"/>
        <v/>
      </c>
      <c r="M38" s="58" t="str">
        <f t="shared" si="16"/>
        <v/>
      </c>
      <c r="N38" s="58" t="str">
        <f t="shared" si="16"/>
        <v/>
      </c>
      <c r="O38" s="58" t="str">
        <f t="shared" si="16"/>
        <v/>
      </c>
      <c r="P38" s="58" t="str">
        <f t="shared" si="16"/>
        <v/>
      </c>
      <c r="Q38" s="58" t="str">
        <f t="shared" si="16"/>
        <v/>
      </c>
      <c r="R38" s="58" t="str">
        <f t="shared" si="16"/>
        <v/>
      </c>
      <c r="S38" s="58" t="str">
        <f t="shared" si="16"/>
        <v/>
      </c>
      <c r="T38" s="58" t="str">
        <f t="shared" si="16"/>
        <v/>
      </c>
      <c r="U38" s="58" t="str">
        <f t="shared" si="16"/>
        <v/>
      </c>
      <c r="V38" s="58" t="str">
        <f t="shared" si="16"/>
        <v/>
      </c>
      <c r="W38" s="58" t="str">
        <f t="shared" si="16"/>
        <v/>
      </c>
      <c r="X38" s="58" t="str">
        <f t="shared" si="16"/>
        <v/>
      </c>
      <c r="Y38" s="58" t="str">
        <f t="shared" si="16"/>
        <v/>
      </c>
      <c r="Z38" s="58" t="str">
        <f t="shared" si="16"/>
        <v/>
      </c>
      <c r="AA38" s="58" t="str">
        <f t="shared" si="17"/>
        <v/>
      </c>
      <c r="AB38" s="58" t="str">
        <f t="shared" si="17"/>
        <v/>
      </c>
      <c r="AC38" s="58" t="str">
        <f t="shared" si="17"/>
        <v/>
      </c>
      <c r="AD38" s="58" t="str">
        <f t="shared" si="17"/>
        <v/>
      </c>
      <c r="AE38" s="58" t="str">
        <f t="shared" si="17"/>
        <v/>
      </c>
      <c r="AF38" s="58" t="str">
        <f t="shared" si="17"/>
        <v/>
      </c>
      <c r="AG38" s="58" t="str">
        <f t="shared" si="10"/>
        <v/>
      </c>
      <c r="AH38" s="58" t="str">
        <f t="shared" si="10"/>
        <v/>
      </c>
      <c r="AI38" s="58" t="str">
        <f t="shared" si="10"/>
        <v/>
      </c>
      <c r="AJ38" s="58" t="str">
        <f t="shared" si="10"/>
        <v/>
      </c>
      <c r="AK38" s="58" t="str">
        <f t="shared" si="10"/>
        <v/>
      </c>
      <c r="AL38" s="59"/>
      <c r="AM38" s="58" t="str">
        <f t="shared" si="13"/>
        <v/>
      </c>
      <c r="AN38" s="58" t="str">
        <f t="shared" si="13"/>
        <v/>
      </c>
      <c r="AO38" s="58" t="str">
        <f t="shared" si="13"/>
        <v/>
      </c>
      <c r="AP38" s="58" t="str">
        <f t="shared" si="13"/>
        <v/>
      </c>
      <c r="AQ38" s="58" t="str">
        <f t="shared" si="13"/>
        <v/>
      </c>
      <c r="AR38" s="58" t="str">
        <f t="shared" si="13"/>
        <v/>
      </c>
      <c r="AS38" s="58" t="str">
        <f t="shared" si="13"/>
        <v/>
      </c>
      <c r="AT38" s="58" t="str">
        <f t="shared" si="13"/>
        <v/>
      </c>
      <c r="AU38" s="58" t="str">
        <f t="shared" si="13"/>
        <v/>
      </c>
      <c r="AV38" s="58" t="str">
        <f t="shared" si="13"/>
        <v/>
      </c>
      <c r="AW38" s="58">
        <f t="shared" si="13"/>
        <v>3</v>
      </c>
      <c r="AX38" s="58" t="str">
        <f t="shared" si="13"/>
        <v/>
      </c>
      <c r="AY38" s="58" t="str">
        <f t="shared" si="13"/>
        <v/>
      </c>
      <c r="AZ38" s="58" t="str">
        <f t="shared" si="13"/>
        <v/>
      </c>
      <c r="BA38" s="58" t="str">
        <f t="shared" si="13"/>
        <v/>
      </c>
      <c r="BB38" s="58" t="str">
        <f t="shared" si="13"/>
        <v/>
      </c>
      <c r="BC38" s="58" t="str">
        <f t="shared" ref="BC38:BM53" si="18">IF(BC$6=$I38,$H38,"")</f>
        <v/>
      </c>
      <c r="BD38" s="58" t="str">
        <f t="shared" si="18"/>
        <v/>
      </c>
      <c r="BE38" s="58" t="str">
        <f t="shared" si="18"/>
        <v/>
      </c>
      <c r="BF38" s="58" t="str">
        <f t="shared" si="18"/>
        <v/>
      </c>
      <c r="BG38" s="58" t="str">
        <f t="shared" si="18"/>
        <v/>
      </c>
      <c r="BH38" s="58" t="str">
        <f t="shared" si="18"/>
        <v/>
      </c>
      <c r="BI38" s="58" t="str">
        <f t="shared" si="18"/>
        <v/>
      </c>
      <c r="BJ38" s="58" t="str">
        <f t="shared" si="18"/>
        <v/>
      </c>
      <c r="BK38" s="58" t="str">
        <f t="shared" si="18"/>
        <v/>
      </c>
      <c r="BL38" s="58" t="str">
        <f t="shared" si="18"/>
        <v/>
      </c>
      <c r="BM38" s="58" t="str">
        <f t="shared" si="18"/>
        <v/>
      </c>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row>
    <row r="39" spans="1:97" s="1" customFormat="1" ht="40.200000000000003" customHeight="1" x14ac:dyDescent="0.3">
      <c r="A39" s="59"/>
      <c r="B39" s="8">
        <v>33</v>
      </c>
      <c r="C39" s="4" t="s">
        <v>59</v>
      </c>
      <c r="D39" s="82"/>
      <c r="E39" s="49" t="s">
        <v>29</v>
      </c>
      <c r="F39" s="61"/>
      <c r="G39" s="62" t="str">
        <f>IF(D39="","",VLOOKUP(D39,$C$104:$E$109,3,0))</f>
        <v/>
      </c>
      <c r="H39" s="63">
        <f t="shared" si="4"/>
        <v>2</v>
      </c>
      <c r="I39" s="18">
        <v>12</v>
      </c>
      <c r="J39" s="18">
        <v>61</v>
      </c>
      <c r="K39" s="58" t="str">
        <f t="shared" si="16"/>
        <v/>
      </c>
      <c r="L39" s="58" t="str">
        <f t="shared" si="16"/>
        <v/>
      </c>
      <c r="M39" s="58" t="str">
        <f t="shared" si="16"/>
        <v/>
      </c>
      <c r="N39" s="58" t="str">
        <f t="shared" si="16"/>
        <v/>
      </c>
      <c r="O39" s="58" t="str">
        <f t="shared" si="16"/>
        <v/>
      </c>
      <c r="P39" s="58" t="str">
        <f t="shared" si="16"/>
        <v/>
      </c>
      <c r="Q39" s="58" t="str">
        <f t="shared" si="16"/>
        <v/>
      </c>
      <c r="R39" s="58" t="str">
        <f t="shared" si="16"/>
        <v/>
      </c>
      <c r="S39" s="58" t="str">
        <f t="shared" si="16"/>
        <v/>
      </c>
      <c r="T39" s="58" t="str">
        <f t="shared" si="16"/>
        <v/>
      </c>
      <c r="U39" s="58" t="str">
        <f t="shared" si="16"/>
        <v/>
      </c>
      <c r="V39" s="58" t="str">
        <f t="shared" si="16"/>
        <v/>
      </c>
      <c r="W39" s="58" t="str">
        <f t="shared" si="16"/>
        <v/>
      </c>
      <c r="X39" s="58" t="str">
        <f t="shared" si="16"/>
        <v/>
      </c>
      <c r="Y39" s="58" t="str">
        <f t="shared" si="16"/>
        <v/>
      </c>
      <c r="Z39" s="58" t="str">
        <f t="shared" si="16"/>
        <v/>
      </c>
      <c r="AA39" s="58" t="str">
        <f t="shared" si="17"/>
        <v/>
      </c>
      <c r="AB39" s="58" t="str">
        <f t="shared" si="17"/>
        <v/>
      </c>
      <c r="AC39" s="58" t="str">
        <f t="shared" si="17"/>
        <v/>
      </c>
      <c r="AD39" s="58" t="str">
        <f t="shared" si="17"/>
        <v/>
      </c>
      <c r="AE39" s="58" t="str">
        <f t="shared" si="17"/>
        <v/>
      </c>
      <c r="AF39" s="58" t="str">
        <f t="shared" si="17"/>
        <v/>
      </c>
      <c r="AG39" s="58" t="str">
        <f t="shared" si="10"/>
        <v/>
      </c>
      <c r="AH39" s="58" t="str">
        <f t="shared" si="10"/>
        <v/>
      </c>
      <c r="AI39" s="58" t="str">
        <f t="shared" si="10"/>
        <v/>
      </c>
      <c r="AJ39" s="58" t="str">
        <f t="shared" si="10"/>
        <v/>
      </c>
      <c r="AK39" s="58" t="str">
        <f t="shared" si="10"/>
        <v/>
      </c>
      <c r="AL39" s="59"/>
      <c r="AM39" s="58" t="str">
        <f t="shared" si="13"/>
        <v/>
      </c>
      <c r="AN39" s="58" t="str">
        <f t="shared" si="13"/>
        <v/>
      </c>
      <c r="AO39" s="58" t="str">
        <f t="shared" si="13"/>
        <v/>
      </c>
      <c r="AP39" s="58" t="str">
        <f t="shared" si="13"/>
        <v/>
      </c>
      <c r="AQ39" s="58" t="str">
        <f t="shared" si="13"/>
        <v/>
      </c>
      <c r="AR39" s="58" t="str">
        <f t="shared" si="13"/>
        <v/>
      </c>
      <c r="AS39" s="58" t="str">
        <f t="shared" si="13"/>
        <v/>
      </c>
      <c r="AT39" s="58" t="str">
        <f t="shared" si="13"/>
        <v/>
      </c>
      <c r="AU39" s="58" t="str">
        <f t="shared" si="13"/>
        <v/>
      </c>
      <c r="AV39" s="58" t="str">
        <f t="shared" si="13"/>
        <v/>
      </c>
      <c r="AW39" s="58" t="str">
        <f t="shared" si="13"/>
        <v/>
      </c>
      <c r="AX39" s="58">
        <f t="shared" si="13"/>
        <v>2</v>
      </c>
      <c r="AY39" s="58" t="str">
        <f t="shared" si="13"/>
        <v/>
      </c>
      <c r="AZ39" s="58" t="str">
        <f t="shared" si="13"/>
        <v/>
      </c>
      <c r="BA39" s="58" t="str">
        <f t="shared" si="13"/>
        <v/>
      </c>
      <c r="BB39" s="58" t="str">
        <f t="shared" ref="BB39:BB54" si="19">IF(BB$6=$I39,$H39,"")</f>
        <v/>
      </c>
      <c r="BC39" s="58" t="str">
        <f t="shared" si="18"/>
        <v/>
      </c>
      <c r="BD39" s="58" t="str">
        <f t="shared" si="18"/>
        <v/>
      </c>
      <c r="BE39" s="58" t="str">
        <f t="shared" si="18"/>
        <v/>
      </c>
      <c r="BF39" s="58" t="str">
        <f t="shared" si="18"/>
        <v/>
      </c>
      <c r="BG39" s="58" t="str">
        <f t="shared" si="18"/>
        <v/>
      </c>
      <c r="BH39" s="58" t="str">
        <f t="shared" si="18"/>
        <v/>
      </c>
      <c r="BI39" s="58" t="str">
        <f t="shared" si="18"/>
        <v/>
      </c>
      <c r="BJ39" s="58" t="str">
        <f t="shared" si="18"/>
        <v/>
      </c>
      <c r="BK39" s="58" t="str">
        <f t="shared" si="18"/>
        <v/>
      </c>
      <c r="BL39" s="58" t="str">
        <f t="shared" si="18"/>
        <v/>
      </c>
      <c r="BM39" s="58" t="str">
        <f t="shared" si="18"/>
        <v/>
      </c>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row>
    <row r="40" spans="1:97" s="1" customFormat="1" ht="40.200000000000003" customHeight="1" x14ac:dyDescent="0.3">
      <c r="A40" s="59"/>
      <c r="B40" s="8">
        <v>34</v>
      </c>
      <c r="C40" s="4" t="s">
        <v>60</v>
      </c>
      <c r="D40" s="82"/>
      <c r="E40" s="49" t="s">
        <v>29</v>
      </c>
      <c r="F40" s="61"/>
      <c r="G40" s="62" t="str">
        <f>IF(D40="","",VLOOKUP(D40,$C$104:$E$109,3,0))</f>
        <v/>
      </c>
      <c r="H40" s="63">
        <f t="shared" si="4"/>
        <v>2</v>
      </c>
      <c r="I40" s="18">
        <v>12</v>
      </c>
      <c r="J40" s="18">
        <v>50</v>
      </c>
      <c r="K40" s="58" t="str">
        <f t="shared" si="16"/>
        <v/>
      </c>
      <c r="L40" s="58" t="str">
        <f t="shared" si="16"/>
        <v/>
      </c>
      <c r="M40" s="58" t="str">
        <f t="shared" si="16"/>
        <v/>
      </c>
      <c r="N40" s="58" t="str">
        <f t="shared" si="16"/>
        <v/>
      </c>
      <c r="O40" s="58" t="str">
        <f t="shared" si="16"/>
        <v/>
      </c>
      <c r="P40" s="58" t="str">
        <f t="shared" si="16"/>
        <v/>
      </c>
      <c r="Q40" s="58" t="str">
        <f t="shared" si="16"/>
        <v/>
      </c>
      <c r="R40" s="58" t="str">
        <f t="shared" si="16"/>
        <v/>
      </c>
      <c r="S40" s="58" t="str">
        <f t="shared" si="16"/>
        <v/>
      </c>
      <c r="T40" s="58" t="str">
        <f t="shared" si="16"/>
        <v/>
      </c>
      <c r="U40" s="58" t="str">
        <f t="shared" si="16"/>
        <v/>
      </c>
      <c r="V40" s="58" t="str">
        <f t="shared" si="16"/>
        <v/>
      </c>
      <c r="W40" s="58" t="str">
        <f t="shared" si="16"/>
        <v/>
      </c>
      <c r="X40" s="58" t="str">
        <f t="shared" si="16"/>
        <v/>
      </c>
      <c r="Y40" s="58" t="str">
        <f t="shared" si="16"/>
        <v/>
      </c>
      <c r="Z40" s="58" t="str">
        <f t="shared" si="16"/>
        <v/>
      </c>
      <c r="AA40" s="58" t="str">
        <f t="shared" si="17"/>
        <v/>
      </c>
      <c r="AB40" s="58" t="str">
        <f t="shared" si="17"/>
        <v/>
      </c>
      <c r="AC40" s="58" t="str">
        <f t="shared" si="17"/>
        <v/>
      </c>
      <c r="AD40" s="58" t="str">
        <f t="shared" si="17"/>
        <v/>
      </c>
      <c r="AE40" s="58" t="str">
        <f t="shared" si="17"/>
        <v/>
      </c>
      <c r="AF40" s="58" t="str">
        <f t="shared" si="17"/>
        <v/>
      </c>
      <c r="AG40" s="58" t="str">
        <f t="shared" si="10"/>
        <v/>
      </c>
      <c r="AH40" s="58" t="str">
        <f t="shared" si="10"/>
        <v/>
      </c>
      <c r="AI40" s="58" t="str">
        <f t="shared" si="10"/>
        <v/>
      </c>
      <c r="AJ40" s="58" t="str">
        <f t="shared" si="10"/>
        <v/>
      </c>
      <c r="AK40" s="58" t="str">
        <f t="shared" si="10"/>
        <v/>
      </c>
      <c r="AL40" s="59"/>
      <c r="AM40" s="58" t="str">
        <f t="shared" ref="AM40:BB55" si="20">IF(AM$6=$I40,$H40,"")</f>
        <v/>
      </c>
      <c r="AN40" s="58" t="str">
        <f t="shared" si="20"/>
        <v/>
      </c>
      <c r="AO40" s="58" t="str">
        <f t="shared" si="20"/>
        <v/>
      </c>
      <c r="AP40" s="58" t="str">
        <f t="shared" si="20"/>
        <v/>
      </c>
      <c r="AQ40" s="58" t="str">
        <f t="shared" si="20"/>
        <v/>
      </c>
      <c r="AR40" s="58" t="str">
        <f t="shared" si="20"/>
        <v/>
      </c>
      <c r="AS40" s="58" t="str">
        <f t="shared" si="20"/>
        <v/>
      </c>
      <c r="AT40" s="58" t="str">
        <f t="shared" si="20"/>
        <v/>
      </c>
      <c r="AU40" s="58" t="str">
        <f t="shared" si="20"/>
        <v/>
      </c>
      <c r="AV40" s="58" t="str">
        <f t="shared" si="20"/>
        <v/>
      </c>
      <c r="AW40" s="58" t="str">
        <f t="shared" si="20"/>
        <v/>
      </c>
      <c r="AX40" s="58">
        <f t="shared" si="20"/>
        <v>2</v>
      </c>
      <c r="AY40" s="58" t="str">
        <f t="shared" si="20"/>
        <v/>
      </c>
      <c r="AZ40" s="58" t="str">
        <f t="shared" si="20"/>
        <v/>
      </c>
      <c r="BA40" s="58" t="str">
        <f t="shared" si="20"/>
        <v/>
      </c>
      <c r="BB40" s="58" t="str">
        <f t="shared" si="19"/>
        <v/>
      </c>
      <c r="BC40" s="58" t="str">
        <f t="shared" si="18"/>
        <v/>
      </c>
      <c r="BD40" s="58" t="str">
        <f t="shared" si="18"/>
        <v/>
      </c>
      <c r="BE40" s="58" t="str">
        <f t="shared" si="18"/>
        <v/>
      </c>
      <c r="BF40" s="58" t="str">
        <f t="shared" si="18"/>
        <v/>
      </c>
      <c r="BG40" s="58" t="str">
        <f t="shared" si="18"/>
        <v/>
      </c>
      <c r="BH40" s="58" t="str">
        <f t="shared" si="18"/>
        <v/>
      </c>
      <c r="BI40" s="58" t="str">
        <f t="shared" si="18"/>
        <v/>
      </c>
      <c r="BJ40" s="58" t="str">
        <f t="shared" si="18"/>
        <v/>
      </c>
      <c r="BK40" s="58" t="str">
        <f t="shared" si="18"/>
        <v/>
      </c>
      <c r="BL40" s="58" t="str">
        <f t="shared" si="18"/>
        <v/>
      </c>
      <c r="BM40" s="58" t="str">
        <f t="shared" si="18"/>
        <v/>
      </c>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row>
    <row r="41" spans="1:97" s="1" customFormat="1" ht="40.200000000000003" customHeight="1" x14ac:dyDescent="0.3">
      <c r="A41" s="59"/>
      <c r="B41" s="8">
        <v>35</v>
      </c>
      <c r="C41" s="4" t="s">
        <v>61</v>
      </c>
      <c r="D41" s="82"/>
      <c r="E41" s="49" t="s">
        <v>29</v>
      </c>
      <c r="F41" s="61"/>
      <c r="G41" s="62" t="str">
        <f>IF(D41="","",VLOOKUP(D41,$C$104:$E$109,3,0))</f>
        <v/>
      </c>
      <c r="H41" s="63">
        <f t="shared" si="4"/>
        <v>2</v>
      </c>
      <c r="I41" s="18">
        <v>13</v>
      </c>
      <c r="J41" s="18">
        <v>24</v>
      </c>
      <c r="K41" s="58" t="str">
        <f t="shared" si="16"/>
        <v/>
      </c>
      <c r="L41" s="58" t="str">
        <f t="shared" si="16"/>
        <v/>
      </c>
      <c r="M41" s="58" t="str">
        <f t="shared" si="16"/>
        <v/>
      </c>
      <c r="N41" s="58" t="str">
        <f t="shared" si="16"/>
        <v/>
      </c>
      <c r="O41" s="58" t="str">
        <f t="shared" si="16"/>
        <v/>
      </c>
      <c r="P41" s="58" t="str">
        <f t="shared" si="16"/>
        <v/>
      </c>
      <c r="Q41" s="58" t="str">
        <f t="shared" si="16"/>
        <v/>
      </c>
      <c r="R41" s="58" t="str">
        <f t="shared" si="16"/>
        <v/>
      </c>
      <c r="S41" s="58" t="str">
        <f t="shared" si="16"/>
        <v/>
      </c>
      <c r="T41" s="58" t="str">
        <f t="shared" si="16"/>
        <v/>
      </c>
      <c r="U41" s="58" t="str">
        <f t="shared" si="16"/>
        <v/>
      </c>
      <c r="V41" s="58" t="str">
        <f t="shared" si="16"/>
        <v/>
      </c>
      <c r="W41" s="58" t="str">
        <f t="shared" si="16"/>
        <v/>
      </c>
      <c r="X41" s="58" t="str">
        <f t="shared" si="16"/>
        <v/>
      </c>
      <c r="Y41" s="58" t="str">
        <f t="shared" si="16"/>
        <v/>
      </c>
      <c r="Z41" s="58" t="str">
        <f t="shared" si="16"/>
        <v/>
      </c>
      <c r="AA41" s="58" t="str">
        <f t="shared" si="17"/>
        <v/>
      </c>
      <c r="AB41" s="58" t="str">
        <f t="shared" si="17"/>
        <v/>
      </c>
      <c r="AC41" s="58" t="str">
        <f t="shared" si="17"/>
        <v/>
      </c>
      <c r="AD41" s="58" t="str">
        <f t="shared" si="17"/>
        <v/>
      </c>
      <c r="AE41" s="58" t="str">
        <f t="shared" si="17"/>
        <v/>
      </c>
      <c r="AF41" s="58" t="str">
        <f t="shared" si="17"/>
        <v/>
      </c>
      <c r="AG41" s="58" t="str">
        <f t="shared" si="10"/>
        <v/>
      </c>
      <c r="AH41" s="58" t="str">
        <f t="shared" si="10"/>
        <v/>
      </c>
      <c r="AI41" s="58" t="str">
        <f t="shared" si="10"/>
        <v/>
      </c>
      <c r="AJ41" s="58" t="str">
        <f t="shared" si="10"/>
        <v/>
      </c>
      <c r="AK41" s="58" t="str">
        <f t="shared" si="10"/>
        <v/>
      </c>
      <c r="AL41" s="59"/>
      <c r="AM41" s="58" t="str">
        <f t="shared" si="20"/>
        <v/>
      </c>
      <c r="AN41" s="58" t="str">
        <f t="shared" si="20"/>
        <v/>
      </c>
      <c r="AO41" s="58" t="str">
        <f t="shared" si="20"/>
        <v/>
      </c>
      <c r="AP41" s="58" t="str">
        <f t="shared" si="20"/>
        <v/>
      </c>
      <c r="AQ41" s="58" t="str">
        <f t="shared" si="20"/>
        <v/>
      </c>
      <c r="AR41" s="58" t="str">
        <f t="shared" si="20"/>
        <v/>
      </c>
      <c r="AS41" s="58" t="str">
        <f t="shared" si="20"/>
        <v/>
      </c>
      <c r="AT41" s="58" t="str">
        <f t="shared" si="20"/>
        <v/>
      </c>
      <c r="AU41" s="58" t="str">
        <f t="shared" si="20"/>
        <v/>
      </c>
      <c r="AV41" s="58" t="str">
        <f t="shared" si="20"/>
        <v/>
      </c>
      <c r="AW41" s="58" t="str">
        <f t="shared" si="20"/>
        <v/>
      </c>
      <c r="AX41" s="58" t="str">
        <f t="shared" si="20"/>
        <v/>
      </c>
      <c r="AY41" s="58">
        <f t="shared" si="20"/>
        <v>2</v>
      </c>
      <c r="AZ41" s="58" t="str">
        <f t="shared" si="20"/>
        <v/>
      </c>
      <c r="BA41" s="58" t="str">
        <f t="shared" si="20"/>
        <v/>
      </c>
      <c r="BB41" s="58" t="str">
        <f t="shared" si="19"/>
        <v/>
      </c>
      <c r="BC41" s="58" t="str">
        <f t="shared" si="18"/>
        <v/>
      </c>
      <c r="BD41" s="58" t="str">
        <f t="shared" si="18"/>
        <v/>
      </c>
      <c r="BE41" s="58" t="str">
        <f t="shared" si="18"/>
        <v/>
      </c>
      <c r="BF41" s="58" t="str">
        <f t="shared" si="18"/>
        <v/>
      </c>
      <c r="BG41" s="58" t="str">
        <f t="shared" si="18"/>
        <v/>
      </c>
      <c r="BH41" s="58" t="str">
        <f t="shared" si="18"/>
        <v/>
      </c>
      <c r="BI41" s="58" t="str">
        <f t="shared" si="18"/>
        <v/>
      </c>
      <c r="BJ41" s="58" t="str">
        <f t="shared" si="18"/>
        <v/>
      </c>
      <c r="BK41" s="58" t="str">
        <f t="shared" si="18"/>
        <v/>
      </c>
      <c r="BL41" s="58" t="str">
        <f t="shared" si="18"/>
        <v/>
      </c>
      <c r="BM41" s="58" t="str">
        <f t="shared" si="18"/>
        <v/>
      </c>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row>
    <row r="42" spans="1:97" s="1" customFormat="1" ht="40.200000000000003" customHeight="1" x14ac:dyDescent="0.3">
      <c r="A42" s="59"/>
      <c r="B42" s="8">
        <v>36</v>
      </c>
      <c r="C42" s="4" t="s">
        <v>62</v>
      </c>
      <c r="D42" s="82"/>
      <c r="E42" s="49" t="s">
        <v>31</v>
      </c>
      <c r="F42" s="61"/>
      <c r="G42" s="62" t="str">
        <f>IF(D42="","",VLOOKUP(D42,$C$104:$E$109,3,0))</f>
        <v/>
      </c>
      <c r="H42" s="63">
        <f t="shared" si="4"/>
        <v>1</v>
      </c>
      <c r="I42" s="18">
        <v>13</v>
      </c>
      <c r="J42" s="18">
        <v>56</v>
      </c>
      <c r="K42" s="58" t="str">
        <f t="shared" si="16"/>
        <v/>
      </c>
      <c r="L42" s="58" t="str">
        <f t="shared" si="16"/>
        <v/>
      </c>
      <c r="M42" s="58" t="str">
        <f t="shared" si="16"/>
        <v/>
      </c>
      <c r="N42" s="58" t="str">
        <f t="shared" si="16"/>
        <v/>
      </c>
      <c r="O42" s="58" t="str">
        <f t="shared" si="16"/>
        <v/>
      </c>
      <c r="P42" s="58" t="str">
        <f t="shared" si="16"/>
        <v/>
      </c>
      <c r="Q42" s="58" t="str">
        <f t="shared" si="16"/>
        <v/>
      </c>
      <c r="R42" s="58" t="str">
        <f t="shared" si="16"/>
        <v/>
      </c>
      <c r="S42" s="58" t="str">
        <f t="shared" si="16"/>
        <v/>
      </c>
      <c r="T42" s="58" t="str">
        <f t="shared" si="16"/>
        <v/>
      </c>
      <c r="U42" s="58" t="str">
        <f t="shared" si="16"/>
        <v/>
      </c>
      <c r="V42" s="58" t="str">
        <f t="shared" si="16"/>
        <v/>
      </c>
      <c r="W42" s="58" t="str">
        <f t="shared" si="16"/>
        <v/>
      </c>
      <c r="X42" s="58" t="str">
        <f t="shared" si="16"/>
        <v/>
      </c>
      <c r="Y42" s="58" t="str">
        <f t="shared" si="16"/>
        <v/>
      </c>
      <c r="Z42" s="58" t="str">
        <f t="shared" si="16"/>
        <v/>
      </c>
      <c r="AA42" s="58" t="str">
        <f t="shared" si="17"/>
        <v/>
      </c>
      <c r="AB42" s="58" t="str">
        <f t="shared" si="17"/>
        <v/>
      </c>
      <c r="AC42" s="58" t="str">
        <f t="shared" si="17"/>
        <v/>
      </c>
      <c r="AD42" s="58" t="str">
        <f t="shared" si="17"/>
        <v/>
      </c>
      <c r="AE42" s="58" t="str">
        <f t="shared" si="17"/>
        <v/>
      </c>
      <c r="AF42" s="58" t="str">
        <f t="shared" si="17"/>
        <v/>
      </c>
      <c r="AG42" s="58" t="str">
        <f t="shared" si="10"/>
        <v/>
      </c>
      <c r="AH42" s="58" t="str">
        <f t="shared" si="10"/>
        <v/>
      </c>
      <c r="AI42" s="58" t="str">
        <f t="shared" si="10"/>
        <v/>
      </c>
      <c r="AJ42" s="58" t="str">
        <f t="shared" si="10"/>
        <v/>
      </c>
      <c r="AK42" s="58" t="str">
        <f t="shared" si="10"/>
        <v/>
      </c>
      <c r="AL42" s="59"/>
      <c r="AM42" s="58" t="str">
        <f t="shared" si="20"/>
        <v/>
      </c>
      <c r="AN42" s="58" t="str">
        <f t="shared" si="20"/>
        <v/>
      </c>
      <c r="AO42" s="58" t="str">
        <f t="shared" si="20"/>
        <v/>
      </c>
      <c r="AP42" s="58" t="str">
        <f t="shared" si="20"/>
        <v/>
      </c>
      <c r="AQ42" s="58" t="str">
        <f t="shared" si="20"/>
        <v/>
      </c>
      <c r="AR42" s="58" t="str">
        <f t="shared" si="20"/>
        <v/>
      </c>
      <c r="AS42" s="58" t="str">
        <f t="shared" si="20"/>
        <v/>
      </c>
      <c r="AT42" s="58" t="str">
        <f t="shared" si="20"/>
        <v/>
      </c>
      <c r="AU42" s="58" t="str">
        <f t="shared" si="20"/>
        <v/>
      </c>
      <c r="AV42" s="58" t="str">
        <f t="shared" si="20"/>
        <v/>
      </c>
      <c r="AW42" s="58" t="str">
        <f t="shared" si="20"/>
        <v/>
      </c>
      <c r="AX42" s="58" t="str">
        <f t="shared" si="20"/>
        <v/>
      </c>
      <c r="AY42" s="58">
        <f t="shared" si="20"/>
        <v>1</v>
      </c>
      <c r="AZ42" s="58" t="str">
        <f t="shared" si="20"/>
        <v/>
      </c>
      <c r="BA42" s="58" t="str">
        <f t="shared" si="20"/>
        <v/>
      </c>
      <c r="BB42" s="58" t="str">
        <f t="shared" si="19"/>
        <v/>
      </c>
      <c r="BC42" s="58" t="str">
        <f t="shared" si="18"/>
        <v/>
      </c>
      <c r="BD42" s="58" t="str">
        <f t="shared" si="18"/>
        <v/>
      </c>
      <c r="BE42" s="58" t="str">
        <f t="shared" si="18"/>
        <v/>
      </c>
      <c r="BF42" s="58" t="str">
        <f t="shared" si="18"/>
        <v/>
      </c>
      <c r="BG42" s="58" t="str">
        <f t="shared" si="18"/>
        <v/>
      </c>
      <c r="BH42" s="58" t="str">
        <f t="shared" si="18"/>
        <v/>
      </c>
      <c r="BI42" s="58" t="str">
        <f t="shared" si="18"/>
        <v/>
      </c>
      <c r="BJ42" s="58" t="str">
        <f t="shared" si="18"/>
        <v/>
      </c>
      <c r="BK42" s="58" t="str">
        <f t="shared" si="18"/>
        <v/>
      </c>
      <c r="BL42" s="58" t="str">
        <f t="shared" si="18"/>
        <v/>
      </c>
      <c r="BM42" s="58" t="str">
        <f t="shared" si="18"/>
        <v/>
      </c>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row>
    <row r="43" spans="1:97" s="1" customFormat="1" ht="40.200000000000003" customHeight="1" x14ac:dyDescent="0.3">
      <c r="A43" s="59"/>
      <c r="B43" s="8">
        <v>37</v>
      </c>
      <c r="C43" s="4" t="s">
        <v>63</v>
      </c>
      <c r="D43" s="82"/>
      <c r="E43" s="49" t="s">
        <v>31</v>
      </c>
      <c r="F43" s="61"/>
      <c r="G43" s="62" t="str">
        <f>IF(D43="","",VLOOKUP(D43,$C$104:$F$109,3,0))</f>
        <v/>
      </c>
      <c r="H43" s="63">
        <f>IF(E43="","",VLOOKUP(E43,$D$118:$E$123,2,0))</f>
        <v>2.5</v>
      </c>
      <c r="I43" s="18">
        <v>14</v>
      </c>
      <c r="J43" s="18">
        <v>9</v>
      </c>
      <c r="K43" s="58" t="str">
        <f t="shared" si="16"/>
        <v/>
      </c>
      <c r="L43" s="58" t="str">
        <f t="shared" si="16"/>
        <v/>
      </c>
      <c r="M43" s="58" t="str">
        <f t="shared" si="16"/>
        <v/>
      </c>
      <c r="N43" s="58" t="str">
        <f t="shared" si="16"/>
        <v/>
      </c>
      <c r="O43" s="58" t="str">
        <f t="shared" si="16"/>
        <v/>
      </c>
      <c r="P43" s="58" t="str">
        <f t="shared" si="16"/>
        <v/>
      </c>
      <c r="Q43" s="58" t="str">
        <f t="shared" si="16"/>
        <v/>
      </c>
      <c r="R43" s="58" t="str">
        <f t="shared" si="16"/>
        <v/>
      </c>
      <c r="S43" s="58" t="str">
        <f t="shared" si="16"/>
        <v/>
      </c>
      <c r="T43" s="58" t="str">
        <f t="shared" si="16"/>
        <v/>
      </c>
      <c r="U43" s="58" t="str">
        <f t="shared" si="16"/>
        <v/>
      </c>
      <c r="V43" s="58" t="str">
        <f t="shared" si="16"/>
        <v/>
      </c>
      <c r="W43" s="58" t="str">
        <f t="shared" si="16"/>
        <v/>
      </c>
      <c r="X43" s="58" t="str">
        <f t="shared" si="16"/>
        <v/>
      </c>
      <c r="Y43" s="58" t="str">
        <f t="shared" si="16"/>
        <v/>
      </c>
      <c r="Z43" s="58" t="str">
        <f t="shared" si="16"/>
        <v/>
      </c>
      <c r="AA43" s="58" t="str">
        <f t="shared" si="17"/>
        <v/>
      </c>
      <c r="AB43" s="58" t="str">
        <f t="shared" si="17"/>
        <v/>
      </c>
      <c r="AC43" s="58" t="str">
        <f t="shared" si="17"/>
        <v/>
      </c>
      <c r="AD43" s="58" t="str">
        <f t="shared" si="17"/>
        <v/>
      </c>
      <c r="AE43" s="58" t="str">
        <f t="shared" si="17"/>
        <v/>
      </c>
      <c r="AF43" s="58" t="str">
        <f t="shared" si="17"/>
        <v/>
      </c>
      <c r="AG43" s="58" t="str">
        <f t="shared" si="10"/>
        <v/>
      </c>
      <c r="AH43" s="58" t="str">
        <f t="shared" si="10"/>
        <v/>
      </c>
      <c r="AI43" s="58" t="str">
        <f t="shared" si="10"/>
        <v/>
      </c>
      <c r="AJ43" s="58" t="str">
        <f t="shared" si="10"/>
        <v/>
      </c>
      <c r="AK43" s="58" t="str">
        <f t="shared" si="10"/>
        <v/>
      </c>
      <c r="AL43" s="59"/>
      <c r="AM43" s="58" t="str">
        <f t="shared" si="20"/>
        <v/>
      </c>
      <c r="AN43" s="58" t="str">
        <f t="shared" si="20"/>
        <v/>
      </c>
      <c r="AO43" s="58" t="str">
        <f t="shared" si="20"/>
        <v/>
      </c>
      <c r="AP43" s="58" t="str">
        <f t="shared" si="20"/>
        <v/>
      </c>
      <c r="AQ43" s="58" t="str">
        <f t="shared" si="20"/>
        <v/>
      </c>
      <c r="AR43" s="58" t="str">
        <f t="shared" si="20"/>
        <v/>
      </c>
      <c r="AS43" s="58" t="str">
        <f t="shared" si="20"/>
        <v/>
      </c>
      <c r="AT43" s="58" t="str">
        <f t="shared" si="20"/>
        <v/>
      </c>
      <c r="AU43" s="58" t="str">
        <f t="shared" si="20"/>
        <v/>
      </c>
      <c r="AV43" s="58" t="str">
        <f t="shared" si="20"/>
        <v/>
      </c>
      <c r="AW43" s="58" t="str">
        <f t="shared" si="20"/>
        <v/>
      </c>
      <c r="AX43" s="58" t="str">
        <f t="shared" si="20"/>
        <v/>
      </c>
      <c r="AY43" s="58" t="str">
        <f t="shared" si="20"/>
        <v/>
      </c>
      <c r="AZ43" s="58">
        <f t="shared" si="20"/>
        <v>2.5</v>
      </c>
      <c r="BA43" s="58" t="str">
        <f t="shared" si="20"/>
        <v/>
      </c>
      <c r="BB43" s="58" t="str">
        <f t="shared" si="19"/>
        <v/>
      </c>
      <c r="BC43" s="58" t="str">
        <f t="shared" si="18"/>
        <v/>
      </c>
      <c r="BD43" s="58" t="str">
        <f t="shared" si="18"/>
        <v/>
      </c>
      <c r="BE43" s="58" t="str">
        <f t="shared" si="18"/>
        <v/>
      </c>
      <c r="BF43" s="58" t="str">
        <f t="shared" si="18"/>
        <v/>
      </c>
      <c r="BG43" s="58" t="str">
        <f t="shared" si="18"/>
        <v/>
      </c>
      <c r="BH43" s="58" t="str">
        <f t="shared" si="18"/>
        <v/>
      </c>
      <c r="BI43" s="58" t="str">
        <f t="shared" si="18"/>
        <v/>
      </c>
      <c r="BJ43" s="58" t="str">
        <f t="shared" si="18"/>
        <v/>
      </c>
      <c r="BK43" s="58" t="str">
        <f t="shared" si="18"/>
        <v/>
      </c>
      <c r="BL43" s="58" t="str">
        <f t="shared" si="18"/>
        <v/>
      </c>
      <c r="BM43" s="58" t="str">
        <f t="shared" si="18"/>
        <v/>
      </c>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row>
    <row r="44" spans="1:97" s="1" customFormat="1" ht="40.200000000000003" customHeight="1" x14ac:dyDescent="0.3">
      <c r="A44" s="59"/>
      <c r="B44" s="8">
        <v>38</v>
      </c>
      <c r="C44" s="4" t="s">
        <v>64</v>
      </c>
      <c r="D44" s="82"/>
      <c r="E44" s="49" t="s">
        <v>35</v>
      </c>
      <c r="F44" s="61"/>
      <c r="G44" s="62" t="str">
        <f>IF(D44="","",VLOOKUP(D44,$C$118:$E$123,3,0))</f>
        <v/>
      </c>
      <c r="H44" s="63">
        <f t="shared" ref="H44:H70" si="21">IF(E44="","",VLOOKUP(E44,$D$76:$E$81,2,0))</f>
        <v>4</v>
      </c>
      <c r="I44" s="18">
        <v>14</v>
      </c>
      <c r="J44" s="18">
        <v>1</v>
      </c>
      <c r="K44" s="58" t="str">
        <f t="shared" si="16"/>
        <v/>
      </c>
      <c r="L44" s="58" t="str">
        <f t="shared" si="16"/>
        <v/>
      </c>
      <c r="M44" s="58" t="str">
        <f t="shared" si="16"/>
        <v/>
      </c>
      <c r="N44" s="58" t="str">
        <f t="shared" si="16"/>
        <v/>
      </c>
      <c r="O44" s="58" t="str">
        <f t="shared" si="16"/>
        <v/>
      </c>
      <c r="P44" s="58" t="str">
        <f t="shared" si="16"/>
        <v/>
      </c>
      <c r="Q44" s="58" t="str">
        <f t="shared" si="16"/>
        <v/>
      </c>
      <c r="R44" s="58" t="str">
        <f t="shared" si="16"/>
        <v/>
      </c>
      <c r="S44" s="58" t="str">
        <f t="shared" si="16"/>
        <v/>
      </c>
      <c r="T44" s="58" t="str">
        <f t="shared" si="16"/>
        <v/>
      </c>
      <c r="U44" s="58" t="str">
        <f t="shared" si="16"/>
        <v/>
      </c>
      <c r="V44" s="58" t="str">
        <f t="shared" si="16"/>
        <v/>
      </c>
      <c r="W44" s="58" t="str">
        <f t="shared" si="16"/>
        <v/>
      </c>
      <c r="X44" s="58" t="str">
        <f t="shared" si="16"/>
        <v/>
      </c>
      <c r="Y44" s="58" t="str">
        <f t="shared" si="16"/>
        <v/>
      </c>
      <c r="Z44" s="58" t="str">
        <f t="shared" si="16"/>
        <v/>
      </c>
      <c r="AA44" s="58" t="str">
        <f t="shared" si="17"/>
        <v/>
      </c>
      <c r="AB44" s="58" t="str">
        <f t="shared" si="17"/>
        <v/>
      </c>
      <c r="AC44" s="58" t="str">
        <f t="shared" si="17"/>
        <v/>
      </c>
      <c r="AD44" s="58" t="str">
        <f t="shared" si="17"/>
        <v/>
      </c>
      <c r="AE44" s="58" t="str">
        <f t="shared" si="17"/>
        <v/>
      </c>
      <c r="AF44" s="58" t="str">
        <f t="shared" si="17"/>
        <v/>
      </c>
      <c r="AG44" s="58" t="str">
        <f t="shared" si="10"/>
        <v/>
      </c>
      <c r="AH44" s="58" t="str">
        <f t="shared" si="10"/>
        <v/>
      </c>
      <c r="AI44" s="58" t="str">
        <f t="shared" si="10"/>
        <v/>
      </c>
      <c r="AJ44" s="58" t="str">
        <f t="shared" si="10"/>
        <v/>
      </c>
      <c r="AK44" s="58" t="str">
        <f t="shared" si="10"/>
        <v/>
      </c>
      <c r="AL44" s="59"/>
      <c r="AM44" s="58" t="str">
        <f t="shared" si="20"/>
        <v/>
      </c>
      <c r="AN44" s="58" t="str">
        <f t="shared" si="20"/>
        <v/>
      </c>
      <c r="AO44" s="58" t="str">
        <f t="shared" si="20"/>
        <v/>
      </c>
      <c r="AP44" s="58" t="str">
        <f t="shared" si="20"/>
        <v/>
      </c>
      <c r="AQ44" s="58" t="str">
        <f t="shared" si="20"/>
        <v/>
      </c>
      <c r="AR44" s="58" t="str">
        <f t="shared" si="20"/>
        <v/>
      </c>
      <c r="AS44" s="58" t="str">
        <f t="shared" si="20"/>
        <v/>
      </c>
      <c r="AT44" s="58" t="str">
        <f t="shared" si="20"/>
        <v/>
      </c>
      <c r="AU44" s="58" t="str">
        <f t="shared" si="20"/>
        <v/>
      </c>
      <c r="AV44" s="58" t="str">
        <f t="shared" si="20"/>
        <v/>
      </c>
      <c r="AW44" s="58" t="str">
        <f t="shared" si="20"/>
        <v/>
      </c>
      <c r="AX44" s="58" t="str">
        <f t="shared" si="20"/>
        <v/>
      </c>
      <c r="AY44" s="58" t="str">
        <f t="shared" si="20"/>
        <v/>
      </c>
      <c r="AZ44" s="58">
        <f t="shared" si="20"/>
        <v>4</v>
      </c>
      <c r="BA44" s="58" t="str">
        <f t="shared" si="20"/>
        <v/>
      </c>
      <c r="BB44" s="58" t="str">
        <f t="shared" si="19"/>
        <v/>
      </c>
      <c r="BC44" s="58" t="str">
        <f t="shared" si="18"/>
        <v/>
      </c>
      <c r="BD44" s="58" t="str">
        <f t="shared" si="18"/>
        <v/>
      </c>
      <c r="BE44" s="58" t="str">
        <f t="shared" si="18"/>
        <v/>
      </c>
      <c r="BF44" s="58" t="str">
        <f t="shared" si="18"/>
        <v/>
      </c>
      <c r="BG44" s="58" t="str">
        <f t="shared" si="18"/>
        <v/>
      </c>
      <c r="BH44" s="58" t="str">
        <f t="shared" si="18"/>
        <v/>
      </c>
      <c r="BI44" s="58" t="str">
        <f t="shared" si="18"/>
        <v/>
      </c>
      <c r="BJ44" s="58" t="str">
        <f t="shared" si="18"/>
        <v/>
      </c>
      <c r="BK44" s="58" t="str">
        <f t="shared" si="18"/>
        <v/>
      </c>
      <c r="BL44" s="58" t="str">
        <f t="shared" si="18"/>
        <v/>
      </c>
      <c r="BM44" s="58" t="str">
        <f t="shared" si="18"/>
        <v/>
      </c>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row>
    <row r="45" spans="1:97" s="1" customFormat="1" ht="40.200000000000003" customHeight="1" x14ac:dyDescent="0.3">
      <c r="A45" s="59"/>
      <c r="B45" s="8">
        <v>39</v>
      </c>
      <c r="C45" s="4" t="s">
        <v>65</v>
      </c>
      <c r="D45" s="82"/>
      <c r="E45" s="49" t="s">
        <v>35</v>
      </c>
      <c r="F45" s="61"/>
      <c r="G45" s="62" t="str">
        <f>IF(D45="","",VLOOKUP(D45,$C$104:$E$109,3,0))</f>
        <v/>
      </c>
      <c r="H45" s="63">
        <f t="shared" si="21"/>
        <v>4</v>
      </c>
      <c r="I45" s="18">
        <v>15</v>
      </c>
      <c r="J45" s="18">
        <v>4</v>
      </c>
      <c r="K45" s="58" t="str">
        <f t="shared" si="16"/>
        <v/>
      </c>
      <c r="L45" s="58" t="str">
        <f t="shared" si="16"/>
        <v/>
      </c>
      <c r="M45" s="58" t="str">
        <f t="shared" si="16"/>
        <v/>
      </c>
      <c r="N45" s="58" t="str">
        <f t="shared" si="16"/>
        <v/>
      </c>
      <c r="O45" s="58" t="str">
        <f t="shared" si="16"/>
        <v/>
      </c>
      <c r="P45" s="58" t="str">
        <f t="shared" si="16"/>
        <v/>
      </c>
      <c r="Q45" s="58" t="str">
        <f t="shared" si="16"/>
        <v/>
      </c>
      <c r="R45" s="58" t="str">
        <f t="shared" si="16"/>
        <v/>
      </c>
      <c r="S45" s="58" t="str">
        <f t="shared" si="16"/>
        <v/>
      </c>
      <c r="T45" s="58" t="str">
        <f t="shared" si="16"/>
        <v/>
      </c>
      <c r="U45" s="58" t="str">
        <f t="shared" si="16"/>
        <v/>
      </c>
      <c r="V45" s="58" t="str">
        <f t="shared" si="16"/>
        <v/>
      </c>
      <c r="W45" s="58" t="str">
        <f t="shared" si="16"/>
        <v/>
      </c>
      <c r="X45" s="58" t="str">
        <f t="shared" si="16"/>
        <v/>
      </c>
      <c r="Y45" s="58" t="str">
        <f t="shared" si="16"/>
        <v/>
      </c>
      <c r="Z45" s="58" t="str">
        <f t="shared" si="16"/>
        <v/>
      </c>
      <c r="AA45" s="58" t="str">
        <f t="shared" si="17"/>
        <v/>
      </c>
      <c r="AB45" s="58" t="str">
        <f t="shared" si="17"/>
        <v/>
      </c>
      <c r="AC45" s="58" t="str">
        <f t="shared" si="17"/>
        <v/>
      </c>
      <c r="AD45" s="58" t="str">
        <f t="shared" si="17"/>
        <v/>
      </c>
      <c r="AE45" s="58" t="str">
        <f t="shared" si="17"/>
        <v/>
      </c>
      <c r="AF45" s="58" t="str">
        <f t="shared" si="17"/>
        <v/>
      </c>
      <c r="AG45" s="58" t="str">
        <f t="shared" si="10"/>
        <v/>
      </c>
      <c r="AH45" s="58" t="str">
        <f t="shared" si="10"/>
        <v/>
      </c>
      <c r="AI45" s="58" t="str">
        <f t="shared" si="10"/>
        <v/>
      </c>
      <c r="AJ45" s="58" t="str">
        <f t="shared" si="10"/>
        <v/>
      </c>
      <c r="AK45" s="58" t="str">
        <f t="shared" si="10"/>
        <v/>
      </c>
      <c r="AL45" s="59"/>
      <c r="AM45" s="58" t="str">
        <f t="shared" si="20"/>
        <v/>
      </c>
      <c r="AN45" s="58" t="str">
        <f t="shared" si="20"/>
        <v/>
      </c>
      <c r="AO45" s="58" t="str">
        <f t="shared" si="20"/>
        <v/>
      </c>
      <c r="AP45" s="58" t="str">
        <f t="shared" si="20"/>
        <v/>
      </c>
      <c r="AQ45" s="58" t="str">
        <f t="shared" si="20"/>
        <v/>
      </c>
      <c r="AR45" s="58" t="str">
        <f t="shared" si="20"/>
        <v/>
      </c>
      <c r="AS45" s="58" t="str">
        <f t="shared" si="20"/>
        <v/>
      </c>
      <c r="AT45" s="58" t="str">
        <f t="shared" si="20"/>
        <v/>
      </c>
      <c r="AU45" s="58" t="str">
        <f t="shared" si="20"/>
        <v/>
      </c>
      <c r="AV45" s="58" t="str">
        <f t="shared" si="20"/>
        <v/>
      </c>
      <c r="AW45" s="58" t="str">
        <f t="shared" si="20"/>
        <v/>
      </c>
      <c r="AX45" s="58" t="str">
        <f t="shared" si="20"/>
        <v/>
      </c>
      <c r="AY45" s="58" t="str">
        <f t="shared" si="20"/>
        <v/>
      </c>
      <c r="AZ45" s="58" t="str">
        <f t="shared" si="20"/>
        <v/>
      </c>
      <c r="BA45" s="58">
        <f t="shared" si="20"/>
        <v>4</v>
      </c>
      <c r="BB45" s="58" t="str">
        <f t="shared" si="19"/>
        <v/>
      </c>
      <c r="BC45" s="58" t="str">
        <f t="shared" si="18"/>
        <v/>
      </c>
      <c r="BD45" s="58" t="str">
        <f t="shared" si="18"/>
        <v/>
      </c>
      <c r="BE45" s="58" t="str">
        <f t="shared" si="18"/>
        <v/>
      </c>
      <c r="BF45" s="58" t="str">
        <f t="shared" si="18"/>
        <v/>
      </c>
      <c r="BG45" s="58" t="str">
        <f t="shared" si="18"/>
        <v/>
      </c>
      <c r="BH45" s="58" t="str">
        <f t="shared" si="18"/>
        <v/>
      </c>
      <c r="BI45" s="58" t="str">
        <f t="shared" si="18"/>
        <v/>
      </c>
      <c r="BJ45" s="58" t="str">
        <f t="shared" si="18"/>
        <v/>
      </c>
      <c r="BK45" s="58" t="str">
        <f t="shared" si="18"/>
        <v/>
      </c>
      <c r="BL45" s="58" t="str">
        <f t="shared" si="18"/>
        <v/>
      </c>
      <c r="BM45" s="58" t="str">
        <f t="shared" si="18"/>
        <v/>
      </c>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row>
    <row r="46" spans="1:97" s="1" customFormat="1" ht="40.200000000000003" customHeight="1" x14ac:dyDescent="0.3">
      <c r="A46" s="59"/>
      <c r="B46" s="8">
        <v>40</v>
      </c>
      <c r="C46" s="4" t="s">
        <v>66</v>
      </c>
      <c r="D46" s="82"/>
      <c r="E46" s="49" t="s">
        <v>24</v>
      </c>
      <c r="F46" s="61"/>
      <c r="G46" s="62" t="str">
        <f>IF(D46="","",VLOOKUP(D46,$C$104:$F$109,3,0))</f>
        <v/>
      </c>
      <c r="H46" s="63">
        <f t="shared" si="21"/>
        <v>5</v>
      </c>
      <c r="I46" s="18">
        <v>15</v>
      </c>
      <c r="J46" s="18">
        <v>41</v>
      </c>
      <c r="K46" s="58" t="str">
        <f t="shared" si="16"/>
        <v/>
      </c>
      <c r="L46" s="58" t="str">
        <f t="shared" si="16"/>
        <v/>
      </c>
      <c r="M46" s="58" t="str">
        <f t="shared" si="16"/>
        <v/>
      </c>
      <c r="N46" s="58" t="str">
        <f t="shared" si="16"/>
        <v/>
      </c>
      <c r="O46" s="58" t="str">
        <f t="shared" si="16"/>
        <v/>
      </c>
      <c r="P46" s="58" t="str">
        <f t="shared" si="16"/>
        <v/>
      </c>
      <c r="Q46" s="58" t="str">
        <f t="shared" si="16"/>
        <v/>
      </c>
      <c r="R46" s="58" t="str">
        <f t="shared" si="16"/>
        <v/>
      </c>
      <c r="S46" s="58" t="str">
        <f t="shared" si="16"/>
        <v/>
      </c>
      <c r="T46" s="58" t="str">
        <f t="shared" si="16"/>
        <v/>
      </c>
      <c r="U46" s="58" t="str">
        <f t="shared" si="16"/>
        <v/>
      </c>
      <c r="V46" s="58" t="str">
        <f t="shared" si="16"/>
        <v/>
      </c>
      <c r="W46" s="58" t="str">
        <f t="shared" si="16"/>
        <v/>
      </c>
      <c r="X46" s="58" t="str">
        <f t="shared" si="16"/>
        <v/>
      </c>
      <c r="Y46" s="58" t="str">
        <f t="shared" si="16"/>
        <v/>
      </c>
      <c r="Z46" s="58" t="str">
        <f t="shared" si="16"/>
        <v/>
      </c>
      <c r="AA46" s="58" t="str">
        <f t="shared" si="17"/>
        <v/>
      </c>
      <c r="AB46" s="58" t="str">
        <f t="shared" si="17"/>
        <v/>
      </c>
      <c r="AC46" s="58" t="str">
        <f t="shared" si="17"/>
        <v/>
      </c>
      <c r="AD46" s="58" t="str">
        <f t="shared" si="17"/>
        <v/>
      </c>
      <c r="AE46" s="58" t="str">
        <f t="shared" si="17"/>
        <v/>
      </c>
      <c r="AF46" s="58" t="str">
        <f t="shared" si="17"/>
        <v/>
      </c>
      <c r="AG46" s="58" t="str">
        <f t="shared" si="10"/>
        <v/>
      </c>
      <c r="AH46" s="58" t="str">
        <f t="shared" si="10"/>
        <v/>
      </c>
      <c r="AI46" s="58" t="str">
        <f t="shared" si="10"/>
        <v/>
      </c>
      <c r="AJ46" s="58" t="str">
        <f t="shared" si="10"/>
        <v/>
      </c>
      <c r="AK46" s="58" t="str">
        <f t="shared" si="10"/>
        <v/>
      </c>
      <c r="AL46" s="59"/>
      <c r="AM46" s="58" t="str">
        <f t="shared" si="20"/>
        <v/>
      </c>
      <c r="AN46" s="58" t="str">
        <f t="shared" si="20"/>
        <v/>
      </c>
      <c r="AO46" s="58" t="str">
        <f t="shared" si="20"/>
        <v/>
      </c>
      <c r="AP46" s="58" t="str">
        <f t="shared" si="20"/>
        <v/>
      </c>
      <c r="AQ46" s="58" t="str">
        <f t="shared" si="20"/>
        <v/>
      </c>
      <c r="AR46" s="58" t="str">
        <f t="shared" si="20"/>
        <v/>
      </c>
      <c r="AS46" s="58" t="str">
        <f t="shared" si="20"/>
        <v/>
      </c>
      <c r="AT46" s="58" t="str">
        <f t="shared" si="20"/>
        <v/>
      </c>
      <c r="AU46" s="58" t="str">
        <f t="shared" si="20"/>
        <v/>
      </c>
      <c r="AV46" s="58" t="str">
        <f t="shared" si="20"/>
        <v/>
      </c>
      <c r="AW46" s="58" t="str">
        <f t="shared" si="20"/>
        <v/>
      </c>
      <c r="AX46" s="58" t="str">
        <f t="shared" si="20"/>
        <v/>
      </c>
      <c r="AY46" s="58" t="str">
        <f t="shared" si="20"/>
        <v/>
      </c>
      <c r="AZ46" s="58" t="str">
        <f t="shared" si="20"/>
        <v/>
      </c>
      <c r="BA46" s="58">
        <f t="shared" si="20"/>
        <v>5</v>
      </c>
      <c r="BB46" s="58" t="str">
        <f t="shared" si="19"/>
        <v/>
      </c>
      <c r="BC46" s="58" t="str">
        <f t="shared" si="18"/>
        <v/>
      </c>
      <c r="BD46" s="58" t="str">
        <f t="shared" si="18"/>
        <v/>
      </c>
      <c r="BE46" s="58" t="str">
        <f t="shared" si="18"/>
        <v/>
      </c>
      <c r="BF46" s="58" t="str">
        <f t="shared" si="18"/>
        <v/>
      </c>
      <c r="BG46" s="58" t="str">
        <f t="shared" si="18"/>
        <v/>
      </c>
      <c r="BH46" s="58" t="str">
        <f t="shared" si="18"/>
        <v/>
      </c>
      <c r="BI46" s="58" t="str">
        <f t="shared" si="18"/>
        <v/>
      </c>
      <c r="BJ46" s="58" t="str">
        <f t="shared" si="18"/>
        <v/>
      </c>
      <c r="BK46" s="58" t="str">
        <f t="shared" si="18"/>
        <v/>
      </c>
      <c r="BL46" s="58" t="str">
        <f t="shared" si="18"/>
        <v/>
      </c>
      <c r="BM46" s="58" t="str">
        <f t="shared" si="18"/>
        <v/>
      </c>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row>
    <row r="47" spans="1:97" s="1" customFormat="1" ht="40.200000000000003" customHeight="1" x14ac:dyDescent="0.3">
      <c r="A47" s="59"/>
      <c r="B47" s="8">
        <v>41</v>
      </c>
      <c r="C47" s="4" t="s">
        <v>67</v>
      </c>
      <c r="D47" s="82"/>
      <c r="E47" s="49" t="s">
        <v>35</v>
      </c>
      <c r="F47" s="61"/>
      <c r="G47" s="62" t="str">
        <f>IF(D47="","",VLOOKUP(D47,$C$76:$E$81,3,0))</f>
        <v/>
      </c>
      <c r="H47" s="63">
        <f t="shared" si="21"/>
        <v>4</v>
      </c>
      <c r="I47" s="18">
        <v>16</v>
      </c>
      <c r="J47" s="18">
        <v>52</v>
      </c>
      <c r="K47" s="58" t="str">
        <f t="shared" si="16"/>
        <v/>
      </c>
      <c r="L47" s="58" t="str">
        <f t="shared" si="16"/>
        <v/>
      </c>
      <c r="M47" s="58" t="str">
        <f t="shared" si="16"/>
        <v/>
      </c>
      <c r="N47" s="58" t="str">
        <f t="shared" si="16"/>
        <v/>
      </c>
      <c r="O47" s="58" t="str">
        <f t="shared" si="16"/>
        <v/>
      </c>
      <c r="P47" s="58" t="str">
        <f t="shared" si="16"/>
        <v/>
      </c>
      <c r="Q47" s="58" t="str">
        <f t="shared" si="16"/>
        <v/>
      </c>
      <c r="R47" s="58" t="str">
        <f t="shared" si="16"/>
        <v/>
      </c>
      <c r="S47" s="58" t="str">
        <f t="shared" si="16"/>
        <v/>
      </c>
      <c r="T47" s="58" t="str">
        <f t="shared" si="16"/>
        <v/>
      </c>
      <c r="U47" s="58" t="str">
        <f t="shared" si="16"/>
        <v/>
      </c>
      <c r="V47" s="58" t="str">
        <f t="shared" si="16"/>
        <v/>
      </c>
      <c r="W47" s="58" t="str">
        <f t="shared" si="16"/>
        <v/>
      </c>
      <c r="X47" s="58" t="str">
        <f t="shared" si="16"/>
        <v/>
      </c>
      <c r="Y47" s="58" t="str">
        <f t="shared" si="16"/>
        <v/>
      </c>
      <c r="Z47" s="58" t="str">
        <f t="shared" si="16"/>
        <v/>
      </c>
      <c r="AA47" s="58" t="str">
        <f t="shared" si="17"/>
        <v/>
      </c>
      <c r="AB47" s="58" t="str">
        <f t="shared" si="17"/>
        <v/>
      </c>
      <c r="AC47" s="58" t="str">
        <f t="shared" si="17"/>
        <v/>
      </c>
      <c r="AD47" s="58" t="str">
        <f t="shared" si="17"/>
        <v/>
      </c>
      <c r="AE47" s="58" t="str">
        <f t="shared" si="17"/>
        <v/>
      </c>
      <c r="AF47" s="58" t="str">
        <f t="shared" si="17"/>
        <v/>
      </c>
      <c r="AG47" s="58" t="str">
        <f t="shared" si="10"/>
        <v/>
      </c>
      <c r="AH47" s="58" t="str">
        <f t="shared" si="10"/>
        <v/>
      </c>
      <c r="AI47" s="58" t="str">
        <f t="shared" si="10"/>
        <v/>
      </c>
      <c r="AJ47" s="58" t="str">
        <f t="shared" si="10"/>
        <v/>
      </c>
      <c r="AK47" s="58" t="str">
        <f t="shared" si="10"/>
        <v/>
      </c>
      <c r="AL47" s="59"/>
      <c r="AM47" s="58" t="str">
        <f t="shared" si="20"/>
        <v/>
      </c>
      <c r="AN47" s="58" t="str">
        <f t="shared" si="20"/>
        <v/>
      </c>
      <c r="AO47" s="58" t="str">
        <f t="shared" si="20"/>
        <v/>
      </c>
      <c r="AP47" s="58" t="str">
        <f t="shared" si="20"/>
        <v/>
      </c>
      <c r="AQ47" s="58" t="str">
        <f t="shared" si="20"/>
        <v/>
      </c>
      <c r="AR47" s="58" t="str">
        <f t="shared" si="20"/>
        <v/>
      </c>
      <c r="AS47" s="58" t="str">
        <f t="shared" si="20"/>
        <v/>
      </c>
      <c r="AT47" s="58" t="str">
        <f t="shared" si="20"/>
        <v/>
      </c>
      <c r="AU47" s="58" t="str">
        <f t="shared" si="20"/>
        <v/>
      </c>
      <c r="AV47" s="58" t="str">
        <f t="shared" si="20"/>
        <v/>
      </c>
      <c r="AW47" s="58" t="str">
        <f t="shared" si="20"/>
        <v/>
      </c>
      <c r="AX47" s="58" t="str">
        <f t="shared" si="20"/>
        <v/>
      </c>
      <c r="AY47" s="58" t="str">
        <f t="shared" si="20"/>
        <v/>
      </c>
      <c r="AZ47" s="58" t="str">
        <f t="shared" si="20"/>
        <v/>
      </c>
      <c r="BA47" s="58" t="str">
        <f t="shared" si="20"/>
        <v/>
      </c>
      <c r="BB47" s="58">
        <f t="shared" si="19"/>
        <v>4</v>
      </c>
      <c r="BC47" s="58" t="str">
        <f t="shared" si="18"/>
        <v/>
      </c>
      <c r="BD47" s="58" t="str">
        <f t="shared" si="18"/>
        <v/>
      </c>
      <c r="BE47" s="58" t="str">
        <f t="shared" si="18"/>
        <v/>
      </c>
      <c r="BF47" s="58" t="str">
        <f t="shared" si="18"/>
        <v/>
      </c>
      <c r="BG47" s="58" t="str">
        <f t="shared" si="18"/>
        <v/>
      </c>
      <c r="BH47" s="58" t="str">
        <f t="shared" si="18"/>
        <v/>
      </c>
      <c r="BI47" s="58" t="str">
        <f t="shared" si="18"/>
        <v/>
      </c>
      <c r="BJ47" s="58" t="str">
        <f t="shared" si="18"/>
        <v/>
      </c>
      <c r="BK47" s="58" t="str">
        <f t="shared" si="18"/>
        <v/>
      </c>
      <c r="BL47" s="58" t="str">
        <f t="shared" si="18"/>
        <v/>
      </c>
      <c r="BM47" s="58" t="str">
        <f t="shared" si="18"/>
        <v/>
      </c>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row>
    <row r="48" spans="1:97" s="1" customFormat="1" ht="40.200000000000003" customHeight="1" x14ac:dyDescent="0.3">
      <c r="A48" s="59"/>
      <c r="B48" s="8">
        <v>42</v>
      </c>
      <c r="C48" s="4" t="s">
        <v>68</v>
      </c>
      <c r="D48" s="82"/>
      <c r="E48" s="49" t="s">
        <v>27</v>
      </c>
      <c r="F48" s="61"/>
      <c r="G48" s="62" t="str">
        <f>IF(D48="","",VLOOKUP(D48,$C$104:$E$109,3,0))</f>
        <v/>
      </c>
      <c r="H48" s="63">
        <f t="shared" si="21"/>
        <v>3</v>
      </c>
      <c r="I48" s="18">
        <v>17</v>
      </c>
      <c r="J48" s="18">
        <v>5</v>
      </c>
      <c r="K48" s="58" t="str">
        <f t="shared" si="16"/>
        <v/>
      </c>
      <c r="L48" s="58" t="str">
        <f t="shared" si="16"/>
        <v/>
      </c>
      <c r="M48" s="58" t="str">
        <f t="shared" si="16"/>
        <v/>
      </c>
      <c r="N48" s="58" t="str">
        <f t="shared" si="16"/>
        <v/>
      </c>
      <c r="O48" s="58" t="str">
        <f t="shared" si="16"/>
        <v/>
      </c>
      <c r="P48" s="58" t="str">
        <f t="shared" si="16"/>
        <v/>
      </c>
      <c r="Q48" s="58" t="str">
        <f t="shared" si="16"/>
        <v/>
      </c>
      <c r="R48" s="58" t="str">
        <f t="shared" si="16"/>
        <v/>
      </c>
      <c r="S48" s="58" t="str">
        <f t="shared" si="16"/>
        <v/>
      </c>
      <c r="T48" s="58" t="str">
        <f t="shared" si="16"/>
        <v/>
      </c>
      <c r="U48" s="58" t="str">
        <f t="shared" si="16"/>
        <v/>
      </c>
      <c r="V48" s="58" t="str">
        <f t="shared" si="16"/>
        <v/>
      </c>
      <c r="W48" s="58" t="str">
        <f t="shared" si="16"/>
        <v/>
      </c>
      <c r="X48" s="58" t="str">
        <f t="shared" si="16"/>
        <v/>
      </c>
      <c r="Y48" s="58" t="str">
        <f t="shared" si="16"/>
        <v/>
      </c>
      <c r="Z48" s="58" t="str">
        <f t="shared" ref="Z48:AK63" si="22">IF(Z$6=$I48,$G48,"")</f>
        <v/>
      </c>
      <c r="AA48" s="58" t="str">
        <f t="shared" si="22"/>
        <v/>
      </c>
      <c r="AB48" s="58" t="str">
        <f t="shared" si="22"/>
        <v/>
      </c>
      <c r="AC48" s="58" t="str">
        <f t="shared" si="22"/>
        <v/>
      </c>
      <c r="AD48" s="58" t="str">
        <f t="shared" si="22"/>
        <v/>
      </c>
      <c r="AE48" s="58" t="str">
        <f t="shared" si="22"/>
        <v/>
      </c>
      <c r="AF48" s="58" t="str">
        <f t="shared" si="22"/>
        <v/>
      </c>
      <c r="AG48" s="58" t="str">
        <f t="shared" si="22"/>
        <v/>
      </c>
      <c r="AH48" s="58" t="str">
        <f t="shared" si="22"/>
        <v/>
      </c>
      <c r="AI48" s="58" t="str">
        <f t="shared" si="22"/>
        <v/>
      </c>
      <c r="AJ48" s="58" t="str">
        <f t="shared" si="22"/>
        <v/>
      </c>
      <c r="AK48" s="58" t="str">
        <f t="shared" si="22"/>
        <v/>
      </c>
      <c r="AL48" s="59"/>
      <c r="AM48" s="58" t="str">
        <f t="shared" si="20"/>
        <v/>
      </c>
      <c r="AN48" s="58" t="str">
        <f t="shared" si="20"/>
        <v/>
      </c>
      <c r="AO48" s="58" t="str">
        <f t="shared" si="20"/>
        <v/>
      </c>
      <c r="AP48" s="58" t="str">
        <f t="shared" si="20"/>
        <v/>
      </c>
      <c r="AQ48" s="58" t="str">
        <f t="shared" si="20"/>
        <v/>
      </c>
      <c r="AR48" s="58" t="str">
        <f t="shared" si="20"/>
        <v/>
      </c>
      <c r="AS48" s="58" t="str">
        <f t="shared" si="20"/>
        <v/>
      </c>
      <c r="AT48" s="58" t="str">
        <f t="shared" si="20"/>
        <v/>
      </c>
      <c r="AU48" s="58" t="str">
        <f t="shared" si="20"/>
        <v/>
      </c>
      <c r="AV48" s="58" t="str">
        <f t="shared" si="20"/>
        <v/>
      </c>
      <c r="AW48" s="58" t="str">
        <f t="shared" si="20"/>
        <v/>
      </c>
      <c r="AX48" s="58" t="str">
        <f t="shared" si="20"/>
        <v/>
      </c>
      <c r="AY48" s="58" t="str">
        <f t="shared" si="20"/>
        <v/>
      </c>
      <c r="AZ48" s="58" t="str">
        <f t="shared" si="20"/>
        <v/>
      </c>
      <c r="BA48" s="58" t="str">
        <f t="shared" si="20"/>
        <v/>
      </c>
      <c r="BB48" s="58" t="str">
        <f t="shared" si="19"/>
        <v/>
      </c>
      <c r="BC48" s="58">
        <f t="shared" si="18"/>
        <v>3</v>
      </c>
      <c r="BD48" s="58" t="str">
        <f t="shared" si="18"/>
        <v/>
      </c>
      <c r="BE48" s="58" t="str">
        <f t="shared" si="18"/>
        <v/>
      </c>
      <c r="BF48" s="58" t="str">
        <f t="shared" si="18"/>
        <v/>
      </c>
      <c r="BG48" s="58" t="str">
        <f t="shared" si="18"/>
        <v/>
      </c>
      <c r="BH48" s="58" t="str">
        <f t="shared" si="18"/>
        <v/>
      </c>
      <c r="BI48" s="58" t="str">
        <f t="shared" si="18"/>
        <v/>
      </c>
      <c r="BJ48" s="58" t="str">
        <f t="shared" si="18"/>
        <v/>
      </c>
      <c r="BK48" s="58" t="str">
        <f t="shared" si="18"/>
        <v/>
      </c>
      <c r="BL48" s="58" t="str">
        <f t="shared" si="18"/>
        <v/>
      </c>
      <c r="BM48" s="58" t="str">
        <f t="shared" si="18"/>
        <v/>
      </c>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row>
    <row r="49" spans="1:97" s="1" customFormat="1" ht="40.200000000000003" customHeight="1" x14ac:dyDescent="0.3">
      <c r="A49" s="59"/>
      <c r="B49" s="8">
        <v>43</v>
      </c>
      <c r="C49" s="4" t="s">
        <v>69</v>
      </c>
      <c r="D49" s="82"/>
      <c r="E49" s="49" t="s">
        <v>35</v>
      </c>
      <c r="F49" s="61"/>
      <c r="G49" s="62" t="str">
        <f>IF(D49="","",VLOOKUP(D49,$C$104:$E$109,3,0))</f>
        <v/>
      </c>
      <c r="H49" s="63">
        <f t="shared" si="21"/>
        <v>4</v>
      </c>
      <c r="I49" s="18">
        <v>17</v>
      </c>
      <c r="J49" s="18">
        <v>27</v>
      </c>
      <c r="K49" s="58" t="str">
        <f t="shared" ref="K49:Z64" si="23">IF(K$6=$I49,$G49,"")</f>
        <v/>
      </c>
      <c r="L49" s="58" t="str">
        <f t="shared" si="23"/>
        <v/>
      </c>
      <c r="M49" s="58" t="str">
        <f t="shared" si="23"/>
        <v/>
      </c>
      <c r="N49" s="58" t="str">
        <f t="shared" si="23"/>
        <v/>
      </c>
      <c r="O49" s="58" t="str">
        <f t="shared" si="23"/>
        <v/>
      </c>
      <c r="P49" s="58" t="str">
        <f t="shared" si="23"/>
        <v/>
      </c>
      <c r="Q49" s="58" t="str">
        <f t="shared" si="23"/>
        <v/>
      </c>
      <c r="R49" s="58" t="str">
        <f t="shared" si="23"/>
        <v/>
      </c>
      <c r="S49" s="58" t="str">
        <f t="shared" si="23"/>
        <v/>
      </c>
      <c r="T49" s="58" t="str">
        <f t="shared" si="23"/>
        <v/>
      </c>
      <c r="U49" s="58" t="str">
        <f t="shared" si="23"/>
        <v/>
      </c>
      <c r="V49" s="58" t="str">
        <f t="shared" si="23"/>
        <v/>
      </c>
      <c r="W49" s="58" t="str">
        <f t="shared" si="23"/>
        <v/>
      </c>
      <c r="X49" s="58" t="str">
        <f t="shared" si="23"/>
        <v/>
      </c>
      <c r="Y49" s="58" t="str">
        <f t="shared" si="23"/>
        <v/>
      </c>
      <c r="Z49" s="58" t="str">
        <f t="shared" si="23"/>
        <v/>
      </c>
      <c r="AA49" s="58" t="str">
        <f t="shared" si="22"/>
        <v/>
      </c>
      <c r="AB49" s="58" t="str">
        <f t="shared" si="22"/>
        <v/>
      </c>
      <c r="AC49" s="58" t="str">
        <f t="shared" si="22"/>
        <v/>
      </c>
      <c r="AD49" s="58" t="str">
        <f t="shared" si="22"/>
        <v/>
      </c>
      <c r="AE49" s="58" t="str">
        <f t="shared" si="22"/>
        <v/>
      </c>
      <c r="AF49" s="58" t="str">
        <f t="shared" si="22"/>
        <v/>
      </c>
      <c r="AG49" s="58" t="str">
        <f t="shared" si="22"/>
        <v/>
      </c>
      <c r="AH49" s="58" t="str">
        <f t="shared" si="22"/>
        <v/>
      </c>
      <c r="AI49" s="58" t="str">
        <f t="shared" si="22"/>
        <v/>
      </c>
      <c r="AJ49" s="58" t="str">
        <f t="shared" si="22"/>
        <v/>
      </c>
      <c r="AK49" s="58" t="str">
        <f t="shared" si="22"/>
        <v/>
      </c>
      <c r="AL49" s="59"/>
      <c r="AM49" s="58" t="str">
        <f t="shared" si="20"/>
        <v/>
      </c>
      <c r="AN49" s="58" t="str">
        <f t="shared" si="20"/>
        <v/>
      </c>
      <c r="AO49" s="58" t="str">
        <f t="shared" si="20"/>
        <v/>
      </c>
      <c r="AP49" s="58" t="str">
        <f t="shared" si="20"/>
        <v/>
      </c>
      <c r="AQ49" s="58" t="str">
        <f t="shared" si="20"/>
        <v/>
      </c>
      <c r="AR49" s="58" t="str">
        <f t="shared" si="20"/>
        <v/>
      </c>
      <c r="AS49" s="58" t="str">
        <f t="shared" si="20"/>
        <v/>
      </c>
      <c r="AT49" s="58" t="str">
        <f t="shared" si="20"/>
        <v/>
      </c>
      <c r="AU49" s="58" t="str">
        <f t="shared" si="20"/>
        <v/>
      </c>
      <c r="AV49" s="58" t="str">
        <f t="shared" si="20"/>
        <v/>
      </c>
      <c r="AW49" s="58" t="str">
        <f t="shared" si="20"/>
        <v/>
      </c>
      <c r="AX49" s="58" t="str">
        <f t="shared" si="20"/>
        <v/>
      </c>
      <c r="AY49" s="58" t="str">
        <f t="shared" si="20"/>
        <v/>
      </c>
      <c r="AZ49" s="58" t="str">
        <f t="shared" si="20"/>
        <v/>
      </c>
      <c r="BA49" s="58" t="str">
        <f t="shared" si="20"/>
        <v/>
      </c>
      <c r="BB49" s="58" t="str">
        <f t="shared" si="19"/>
        <v/>
      </c>
      <c r="BC49" s="58">
        <f t="shared" si="18"/>
        <v>4</v>
      </c>
      <c r="BD49" s="58" t="str">
        <f t="shared" si="18"/>
        <v/>
      </c>
      <c r="BE49" s="58" t="str">
        <f t="shared" si="18"/>
        <v/>
      </c>
      <c r="BF49" s="58" t="str">
        <f t="shared" si="18"/>
        <v/>
      </c>
      <c r="BG49" s="58" t="str">
        <f t="shared" si="18"/>
        <v/>
      </c>
      <c r="BH49" s="58" t="str">
        <f t="shared" si="18"/>
        <v/>
      </c>
      <c r="BI49" s="58" t="str">
        <f t="shared" si="18"/>
        <v/>
      </c>
      <c r="BJ49" s="58" t="str">
        <f t="shared" si="18"/>
        <v/>
      </c>
      <c r="BK49" s="58" t="str">
        <f t="shared" si="18"/>
        <v/>
      </c>
      <c r="BL49" s="58" t="str">
        <f t="shared" si="18"/>
        <v/>
      </c>
      <c r="BM49" s="58" t="str">
        <f t="shared" si="18"/>
        <v/>
      </c>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row>
    <row r="50" spans="1:97" s="1" customFormat="1" ht="40.200000000000003" customHeight="1" x14ac:dyDescent="0.3">
      <c r="A50" s="59"/>
      <c r="B50" s="8">
        <v>44</v>
      </c>
      <c r="C50" s="4" t="s">
        <v>70</v>
      </c>
      <c r="D50" s="82"/>
      <c r="E50" s="49" t="s">
        <v>27</v>
      </c>
      <c r="F50" s="61"/>
      <c r="G50" s="62" t="str">
        <f>IF(D50="","",VLOOKUP(D50,$C$83:$E$88,3,0))</f>
        <v/>
      </c>
      <c r="H50" s="63">
        <f t="shared" si="21"/>
        <v>3</v>
      </c>
      <c r="I50" s="18">
        <v>18</v>
      </c>
      <c r="J50" s="18">
        <v>55</v>
      </c>
      <c r="K50" s="58" t="str">
        <f t="shared" si="23"/>
        <v/>
      </c>
      <c r="L50" s="58" t="str">
        <f t="shared" si="23"/>
        <v/>
      </c>
      <c r="M50" s="58" t="str">
        <f t="shared" si="23"/>
        <v/>
      </c>
      <c r="N50" s="58" t="str">
        <f t="shared" si="23"/>
        <v/>
      </c>
      <c r="O50" s="58" t="str">
        <f t="shared" si="23"/>
        <v/>
      </c>
      <c r="P50" s="58" t="str">
        <f t="shared" si="23"/>
        <v/>
      </c>
      <c r="Q50" s="58" t="str">
        <f t="shared" si="23"/>
        <v/>
      </c>
      <c r="R50" s="58" t="str">
        <f t="shared" si="23"/>
        <v/>
      </c>
      <c r="S50" s="58" t="str">
        <f t="shared" si="23"/>
        <v/>
      </c>
      <c r="T50" s="58" t="str">
        <f t="shared" si="23"/>
        <v/>
      </c>
      <c r="U50" s="58" t="str">
        <f t="shared" si="23"/>
        <v/>
      </c>
      <c r="V50" s="58" t="str">
        <f t="shared" si="23"/>
        <v/>
      </c>
      <c r="W50" s="58" t="str">
        <f t="shared" si="23"/>
        <v/>
      </c>
      <c r="X50" s="58" t="str">
        <f t="shared" si="23"/>
        <v/>
      </c>
      <c r="Y50" s="58" t="str">
        <f t="shared" si="23"/>
        <v/>
      </c>
      <c r="Z50" s="58" t="str">
        <f t="shared" si="23"/>
        <v/>
      </c>
      <c r="AA50" s="58" t="str">
        <f t="shared" si="22"/>
        <v/>
      </c>
      <c r="AB50" s="58" t="str">
        <f t="shared" si="22"/>
        <v/>
      </c>
      <c r="AC50" s="58" t="str">
        <f t="shared" si="22"/>
        <v/>
      </c>
      <c r="AD50" s="58" t="str">
        <f t="shared" si="22"/>
        <v/>
      </c>
      <c r="AE50" s="58" t="str">
        <f t="shared" si="22"/>
        <v/>
      </c>
      <c r="AF50" s="58" t="str">
        <f t="shared" si="22"/>
        <v/>
      </c>
      <c r="AG50" s="58" t="str">
        <f t="shared" si="22"/>
        <v/>
      </c>
      <c r="AH50" s="58" t="str">
        <f t="shared" si="22"/>
        <v/>
      </c>
      <c r="AI50" s="58" t="str">
        <f t="shared" si="22"/>
        <v/>
      </c>
      <c r="AJ50" s="58" t="str">
        <f t="shared" si="22"/>
        <v/>
      </c>
      <c r="AK50" s="58" t="str">
        <f t="shared" si="22"/>
        <v/>
      </c>
      <c r="AL50" s="59"/>
      <c r="AM50" s="58" t="str">
        <f t="shared" si="20"/>
        <v/>
      </c>
      <c r="AN50" s="58" t="str">
        <f t="shared" si="20"/>
        <v/>
      </c>
      <c r="AO50" s="58" t="str">
        <f t="shared" si="20"/>
        <v/>
      </c>
      <c r="AP50" s="58" t="str">
        <f t="shared" si="20"/>
        <v/>
      </c>
      <c r="AQ50" s="58" t="str">
        <f t="shared" si="20"/>
        <v/>
      </c>
      <c r="AR50" s="58" t="str">
        <f t="shared" si="20"/>
        <v/>
      </c>
      <c r="AS50" s="58" t="str">
        <f t="shared" si="20"/>
        <v/>
      </c>
      <c r="AT50" s="58" t="str">
        <f t="shared" si="20"/>
        <v/>
      </c>
      <c r="AU50" s="58" t="str">
        <f t="shared" si="20"/>
        <v/>
      </c>
      <c r="AV50" s="58" t="str">
        <f t="shared" si="20"/>
        <v/>
      </c>
      <c r="AW50" s="58" t="str">
        <f t="shared" si="20"/>
        <v/>
      </c>
      <c r="AX50" s="58" t="str">
        <f t="shared" si="20"/>
        <v/>
      </c>
      <c r="AY50" s="58" t="str">
        <f t="shared" si="20"/>
        <v/>
      </c>
      <c r="AZ50" s="58" t="str">
        <f t="shared" si="20"/>
        <v/>
      </c>
      <c r="BA50" s="58" t="str">
        <f t="shared" si="20"/>
        <v/>
      </c>
      <c r="BB50" s="58" t="str">
        <f t="shared" si="19"/>
        <v/>
      </c>
      <c r="BC50" s="58" t="str">
        <f t="shared" si="18"/>
        <v/>
      </c>
      <c r="BD50" s="58">
        <f t="shared" si="18"/>
        <v>3</v>
      </c>
      <c r="BE50" s="58" t="str">
        <f t="shared" si="18"/>
        <v/>
      </c>
      <c r="BF50" s="58" t="str">
        <f t="shared" si="18"/>
        <v/>
      </c>
      <c r="BG50" s="58" t="str">
        <f t="shared" si="18"/>
        <v/>
      </c>
      <c r="BH50" s="58" t="str">
        <f t="shared" si="18"/>
        <v/>
      </c>
      <c r="BI50" s="58" t="str">
        <f t="shared" si="18"/>
        <v/>
      </c>
      <c r="BJ50" s="58" t="str">
        <f t="shared" si="18"/>
        <v/>
      </c>
      <c r="BK50" s="58" t="str">
        <f t="shared" si="18"/>
        <v/>
      </c>
      <c r="BL50" s="58" t="str">
        <f t="shared" si="18"/>
        <v/>
      </c>
      <c r="BM50" s="58" t="str">
        <f t="shared" si="18"/>
        <v/>
      </c>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row>
    <row r="51" spans="1:97" s="1" customFormat="1" ht="40.200000000000003" customHeight="1" x14ac:dyDescent="0.3">
      <c r="A51" s="59"/>
      <c r="B51" s="8">
        <v>45</v>
      </c>
      <c r="C51" s="4" t="s">
        <v>71</v>
      </c>
      <c r="D51" s="82"/>
      <c r="E51" s="49" t="s">
        <v>27</v>
      </c>
      <c r="F51" s="61"/>
      <c r="G51" s="62" t="str">
        <f>IF(D51="","",VLOOKUP(D51,$C$83:$E$88,3,0))</f>
        <v/>
      </c>
      <c r="H51" s="63">
        <f t="shared" si="21"/>
        <v>3</v>
      </c>
      <c r="I51" s="18">
        <v>18</v>
      </c>
      <c r="J51" s="18">
        <v>62</v>
      </c>
      <c r="K51" s="58" t="str">
        <f t="shared" si="23"/>
        <v/>
      </c>
      <c r="L51" s="58" t="str">
        <f t="shared" si="23"/>
        <v/>
      </c>
      <c r="M51" s="58" t="str">
        <f t="shared" si="23"/>
        <v/>
      </c>
      <c r="N51" s="58" t="str">
        <f t="shared" si="23"/>
        <v/>
      </c>
      <c r="O51" s="58" t="str">
        <f t="shared" si="23"/>
        <v/>
      </c>
      <c r="P51" s="58" t="str">
        <f t="shared" si="23"/>
        <v/>
      </c>
      <c r="Q51" s="58" t="str">
        <f t="shared" si="23"/>
        <v/>
      </c>
      <c r="R51" s="58" t="str">
        <f t="shared" si="23"/>
        <v/>
      </c>
      <c r="S51" s="58" t="str">
        <f t="shared" si="23"/>
        <v/>
      </c>
      <c r="T51" s="58" t="str">
        <f t="shared" si="23"/>
        <v/>
      </c>
      <c r="U51" s="58" t="str">
        <f t="shared" si="23"/>
        <v/>
      </c>
      <c r="V51" s="58" t="str">
        <f t="shared" si="23"/>
        <v/>
      </c>
      <c r="W51" s="58" t="str">
        <f t="shared" si="23"/>
        <v/>
      </c>
      <c r="X51" s="58" t="str">
        <f t="shared" si="23"/>
        <v/>
      </c>
      <c r="Y51" s="58" t="str">
        <f t="shared" si="23"/>
        <v/>
      </c>
      <c r="Z51" s="58" t="str">
        <f t="shared" si="23"/>
        <v/>
      </c>
      <c r="AA51" s="58" t="str">
        <f t="shared" si="22"/>
        <v/>
      </c>
      <c r="AB51" s="58" t="str">
        <f t="shared" si="22"/>
        <v/>
      </c>
      <c r="AC51" s="58" t="str">
        <f t="shared" si="22"/>
        <v/>
      </c>
      <c r="AD51" s="58" t="str">
        <f t="shared" si="22"/>
        <v/>
      </c>
      <c r="AE51" s="58" t="str">
        <f t="shared" si="22"/>
        <v/>
      </c>
      <c r="AF51" s="58" t="str">
        <f t="shared" si="22"/>
        <v/>
      </c>
      <c r="AG51" s="58" t="str">
        <f t="shared" si="22"/>
        <v/>
      </c>
      <c r="AH51" s="58" t="str">
        <f t="shared" si="22"/>
        <v/>
      </c>
      <c r="AI51" s="58" t="str">
        <f t="shared" si="22"/>
        <v/>
      </c>
      <c r="AJ51" s="58" t="str">
        <f t="shared" si="22"/>
        <v/>
      </c>
      <c r="AK51" s="58" t="str">
        <f t="shared" si="22"/>
        <v/>
      </c>
      <c r="AL51" s="59"/>
      <c r="AM51" s="58" t="str">
        <f t="shared" si="20"/>
        <v/>
      </c>
      <c r="AN51" s="58" t="str">
        <f t="shared" si="20"/>
        <v/>
      </c>
      <c r="AO51" s="58" t="str">
        <f t="shared" si="20"/>
        <v/>
      </c>
      <c r="AP51" s="58" t="str">
        <f t="shared" si="20"/>
        <v/>
      </c>
      <c r="AQ51" s="58" t="str">
        <f t="shared" si="20"/>
        <v/>
      </c>
      <c r="AR51" s="58" t="str">
        <f t="shared" si="20"/>
        <v/>
      </c>
      <c r="AS51" s="58" t="str">
        <f t="shared" si="20"/>
        <v/>
      </c>
      <c r="AT51" s="58" t="str">
        <f t="shared" si="20"/>
        <v/>
      </c>
      <c r="AU51" s="58" t="str">
        <f t="shared" si="20"/>
        <v/>
      </c>
      <c r="AV51" s="58" t="str">
        <f t="shared" si="20"/>
        <v/>
      </c>
      <c r="AW51" s="58" t="str">
        <f t="shared" si="20"/>
        <v/>
      </c>
      <c r="AX51" s="58" t="str">
        <f t="shared" si="20"/>
        <v/>
      </c>
      <c r="AY51" s="58" t="str">
        <f t="shared" si="20"/>
        <v/>
      </c>
      <c r="AZ51" s="58" t="str">
        <f t="shared" si="20"/>
        <v/>
      </c>
      <c r="BA51" s="58" t="str">
        <f t="shared" si="20"/>
        <v/>
      </c>
      <c r="BB51" s="58" t="str">
        <f t="shared" si="19"/>
        <v/>
      </c>
      <c r="BC51" s="58" t="str">
        <f t="shared" si="18"/>
        <v/>
      </c>
      <c r="BD51" s="58">
        <f t="shared" si="18"/>
        <v>3</v>
      </c>
      <c r="BE51" s="58" t="str">
        <f t="shared" si="18"/>
        <v/>
      </c>
      <c r="BF51" s="58" t="str">
        <f t="shared" si="18"/>
        <v/>
      </c>
      <c r="BG51" s="58" t="str">
        <f t="shared" si="18"/>
        <v/>
      </c>
      <c r="BH51" s="58" t="str">
        <f t="shared" si="18"/>
        <v/>
      </c>
      <c r="BI51" s="58" t="str">
        <f t="shared" si="18"/>
        <v/>
      </c>
      <c r="BJ51" s="58" t="str">
        <f t="shared" si="18"/>
        <v/>
      </c>
      <c r="BK51" s="58" t="str">
        <f t="shared" si="18"/>
        <v/>
      </c>
      <c r="BL51" s="58" t="str">
        <f t="shared" si="18"/>
        <v/>
      </c>
      <c r="BM51" s="58" t="str">
        <f t="shared" si="18"/>
        <v/>
      </c>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row>
    <row r="52" spans="1:97" s="1" customFormat="1" ht="40.200000000000003" customHeight="1" x14ac:dyDescent="0.3">
      <c r="A52" s="59"/>
      <c r="B52" s="8">
        <v>46</v>
      </c>
      <c r="C52" s="4" t="s">
        <v>150</v>
      </c>
      <c r="D52" s="82"/>
      <c r="E52" s="49" t="s">
        <v>27</v>
      </c>
      <c r="F52" s="61"/>
      <c r="G52" s="62" t="str">
        <f>IF(D52="","",VLOOKUP(D52,$C$83:$E$88,3,0))</f>
        <v/>
      </c>
      <c r="H52" s="63">
        <f t="shared" si="21"/>
        <v>3</v>
      </c>
      <c r="I52" s="18">
        <v>18</v>
      </c>
      <c r="J52" s="18">
        <v>23</v>
      </c>
      <c r="K52" s="58" t="str">
        <f t="shared" si="23"/>
        <v/>
      </c>
      <c r="L52" s="58" t="str">
        <f t="shared" si="23"/>
        <v/>
      </c>
      <c r="M52" s="58" t="str">
        <f t="shared" si="23"/>
        <v/>
      </c>
      <c r="N52" s="58" t="str">
        <f t="shared" si="23"/>
        <v/>
      </c>
      <c r="O52" s="58" t="str">
        <f t="shared" si="23"/>
        <v/>
      </c>
      <c r="P52" s="58" t="str">
        <f t="shared" si="23"/>
        <v/>
      </c>
      <c r="Q52" s="58" t="str">
        <f t="shared" si="23"/>
        <v/>
      </c>
      <c r="R52" s="58" t="str">
        <f t="shared" si="23"/>
        <v/>
      </c>
      <c r="S52" s="58" t="str">
        <f t="shared" si="23"/>
        <v/>
      </c>
      <c r="T52" s="58" t="str">
        <f t="shared" si="23"/>
        <v/>
      </c>
      <c r="U52" s="58" t="str">
        <f t="shared" si="23"/>
        <v/>
      </c>
      <c r="V52" s="58" t="str">
        <f t="shared" si="23"/>
        <v/>
      </c>
      <c r="W52" s="58" t="str">
        <f t="shared" si="23"/>
        <v/>
      </c>
      <c r="X52" s="58" t="str">
        <f t="shared" si="23"/>
        <v/>
      </c>
      <c r="Y52" s="58" t="str">
        <f t="shared" si="23"/>
        <v/>
      </c>
      <c r="Z52" s="58" t="str">
        <f t="shared" si="23"/>
        <v/>
      </c>
      <c r="AA52" s="58" t="str">
        <f t="shared" si="22"/>
        <v/>
      </c>
      <c r="AB52" s="58" t="str">
        <f t="shared" si="22"/>
        <v/>
      </c>
      <c r="AC52" s="58" t="str">
        <f t="shared" si="22"/>
        <v/>
      </c>
      <c r="AD52" s="58" t="str">
        <f t="shared" si="22"/>
        <v/>
      </c>
      <c r="AE52" s="58" t="str">
        <f t="shared" si="22"/>
        <v/>
      </c>
      <c r="AF52" s="58" t="str">
        <f t="shared" si="22"/>
        <v/>
      </c>
      <c r="AG52" s="58" t="str">
        <f t="shared" si="22"/>
        <v/>
      </c>
      <c r="AH52" s="58" t="str">
        <f t="shared" si="22"/>
        <v/>
      </c>
      <c r="AI52" s="58" t="str">
        <f t="shared" si="22"/>
        <v/>
      </c>
      <c r="AJ52" s="58" t="str">
        <f t="shared" si="22"/>
        <v/>
      </c>
      <c r="AK52" s="58" t="str">
        <f t="shared" si="22"/>
        <v/>
      </c>
      <c r="AL52" s="59"/>
      <c r="AM52" s="58" t="str">
        <f t="shared" si="20"/>
        <v/>
      </c>
      <c r="AN52" s="58" t="str">
        <f t="shared" si="20"/>
        <v/>
      </c>
      <c r="AO52" s="58" t="str">
        <f t="shared" si="20"/>
        <v/>
      </c>
      <c r="AP52" s="58" t="str">
        <f t="shared" si="20"/>
        <v/>
      </c>
      <c r="AQ52" s="58" t="str">
        <f t="shared" si="20"/>
        <v/>
      </c>
      <c r="AR52" s="58" t="str">
        <f t="shared" si="20"/>
        <v/>
      </c>
      <c r="AS52" s="58" t="str">
        <f t="shared" si="20"/>
        <v/>
      </c>
      <c r="AT52" s="58" t="str">
        <f t="shared" si="20"/>
        <v/>
      </c>
      <c r="AU52" s="58" t="str">
        <f t="shared" si="20"/>
        <v/>
      </c>
      <c r="AV52" s="58" t="str">
        <f t="shared" si="20"/>
        <v/>
      </c>
      <c r="AW52" s="58" t="str">
        <f t="shared" si="20"/>
        <v/>
      </c>
      <c r="AX52" s="58" t="str">
        <f t="shared" si="20"/>
        <v/>
      </c>
      <c r="AY52" s="58" t="str">
        <f t="shared" si="20"/>
        <v/>
      </c>
      <c r="AZ52" s="58" t="str">
        <f t="shared" si="20"/>
        <v/>
      </c>
      <c r="BA52" s="58" t="str">
        <f t="shared" si="20"/>
        <v/>
      </c>
      <c r="BB52" s="58" t="str">
        <f t="shared" si="19"/>
        <v/>
      </c>
      <c r="BC52" s="58" t="str">
        <f t="shared" si="18"/>
        <v/>
      </c>
      <c r="BD52" s="58">
        <f t="shared" si="18"/>
        <v>3</v>
      </c>
      <c r="BE52" s="58" t="str">
        <f t="shared" si="18"/>
        <v/>
      </c>
      <c r="BF52" s="58" t="str">
        <f t="shared" si="18"/>
        <v/>
      </c>
      <c r="BG52" s="58" t="str">
        <f t="shared" si="18"/>
        <v/>
      </c>
      <c r="BH52" s="58" t="str">
        <f t="shared" si="18"/>
        <v/>
      </c>
      <c r="BI52" s="58" t="str">
        <f t="shared" si="18"/>
        <v/>
      </c>
      <c r="BJ52" s="58" t="str">
        <f t="shared" si="18"/>
        <v/>
      </c>
      <c r="BK52" s="58" t="str">
        <f t="shared" si="18"/>
        <v/>
      </c>
      <c r="BL52" s="58" t="str">
        <f t="shared" si="18"/>
        <v/>
      </c>
      <c r="BM52" s="58" t="str">
        <f t="shared" si="18"/>
        <v/>
      </c>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row>
    <row r="53" spans="1:97" s="1" customFormat="1" ht="40.200000000000003" customHeight="1" x14ac:dyDescent="0.3">
      <c r="A53" s="59"/>
      <c r="B53" s="8">
        <v>47</v>
      </c>
      <c r="C53" s="4" t="s">
        <v>72</v>
      </c>
      <c r="D53" s="82"/>
      <c r="E53" s="49" t="s">
        <v>35</v>
      </c>
      <c r="F53" s="61"/>
      <c r="G53" s="62" t="str">
        <f>IF(D53="","",VLOOKUP(D53,$C$83:$E$88,3,0))</f>
        <v/>
      </c>
      <c r="H53" s="63">
        <f t="shared" si="21"/>
        <v>4</v>
      </c>
      <c r="I53" s="18">
        <v>18</v>
      </c>
      <c r="J53" s="18">
        <v>65</v>
      </c>
      <c r="K53" s="58" t="str">
        <f t="shared" si="23"/>
        <v/>
      </c>
      <c r="L53" s="58" t="str">
        <f t="shared" si="23"/>
        <v/>
      </c>
      <c r="M53" s="58" t="str">
        <f t="shared" si="23"/>
        <v/>
      </c>
      <c r="N53" s="58" t="str">
        <f t="shared" si="23"/>
        <v/>
      </c>
      <c r="O53" s="58" t="str">
        <f t="shared" si="23"/>
        <v/>
      </c>
      <c r="P53" s="58" t="str">
        <f t="shared" si="23"/>
        <v/>
      </c>
      <c r="Q53" s="58" t="str">
        <f t="shared" si="23"/>
        <v/>
      </c>
      <c r="R53" s="58" t="str">
        <f t="shared" si="23"/>
        <v/>
      </c>
      <c r="S53" s="58" t="str">
        <f t="shared" si="23"/>
        <v/>
      </c>
      <c r="T53" s="58" t="str">
        <f t="shared" si="23"/>
        <v/>
      </c>
      <c r="U53" s="58" t="str">
        <f t="shared" si="23"/>
        <v/>
      </c>
      <c r="V53" s="58" t="str">
        <f t="shared" si="23"/>
        <v/>
      </c>
      <c r="W53" s="58" t="str">
        <f t="shared" si="23"/>
        <v/>
      </c>
      <c r="X53" s="58" t="str">
        <f t="shared" si="23"/>
        <v/>
      </c>
      <c r="Y53" s="58" t="str">
        <f t="shared" si="23"/>
        <v/>
      </c>
      <c r="Z53" s="58" t="str">
        <f t="shared" si="23"/>
        <v/>
      </c>
      <c r="AA53" s="58" t="str">
        <f t="shared" si="22"/>
        <v/>
      </c>
      <c r="AB53" s="58" t="str">
        <f t="shared" si="22"/>
        <v/>
      </c>
      <c r="AC53" s="58" t="str">
        <f t="shared" si="22"/>
        <v/>
      </c>
      <c r="AD53" s="58" t="str">
        <f t="shared" si="22"/>
        <v/>
      </c>
      <c r="AE53" s="58" t="str">
        <f t="shared" si="22"/>
        <v/>
      </c>
      <c r="AF53" s="58" t="str">
        <f t="shared" si="22"/>
        <v/>
      </c>
      <c r="AG53" s="58" t="str">
        <f t="shared" si="22"/>
        <v/>
      </c>
      <c r="AH53" s="58" t="str">
        <f t="shared" si="22"/>
        <v/>
      </c>
      <c r="AI53" s="58" t="str">
        <f t="shared" si="22"/>
        <v/>
      </c>
      <c r="AJ53" s="58" t="str">
        <f t="shared" si="22"/>
        <v/>
      </c>
      <c r="AK53" s="58" t="str">
        <f t="shared" si="22"/>
        <v/>
      </c>
      <c r="AL53" s="59"/>
      <c r="AM53" s="58" t="str">
        <f t="shared" si="20"/>
        <v/>
      </c>
      <c r="AN53" s="58" t="str">
        <f t="shared" si="20"/>
        <v/>
      </c>
      <c r="AO53" s="58" t="str">
        <f t="shared" si="20"/>
        <v/>
      </c>
      <c r="AP53" s="58" t="str">
        <f t="shared" si="20"/>
        <v/>
      </c>
      <c r="AQ53" s="58" t="str">
        <f t="shared" si="20"/>
        <v/>
      </c>
      <c r="AR53" s="58" t="str">
        <f t="shared" si="20"/>
        <v/>
      </c>
      <c r="AS53" s="58" t="str">
        <f t="shared" si="20"/>
        <v/>
      </c>
      <c r="AT53" s="58" t="str">
        <f t="shared" si="20"/>
        <v/>
      </c>
      <c r="AU53" s="58" t="str">
        <f t="shared" si="20"/>
        <v/>
      </c>
      <c r="AV53" s="58" t="str">
        <f t="shared" si="20"/>
        <v/>
      </c>
      <c r="AW53" s="58" t="str">
        <f t="shared" si="20"/>
        <v/>
      </c>
      <c r="AX53" s="58" t="str">
        <f t="shared" si="20"/>
        <v/>
      </c>
      <c r="AY53" s="58" t="str">
        <f t="shared" si="20"/>
        <v/>
      </c>
      <c r="AZ53" s="58" t="str">
        <f t="shared" si="20"/>
        <v/>
      </c>
      <c r="BA53" s="58" t="str">
        <f t="shared" si="20"/>
        <v/>
      </c>
      <c r="BB53" s="58" t="str">
        <f t="shared" si="19"/>
        <v/>
      </c>
      <c r="BC53" s="58" t="str">
        <f t="shared" si="18"/>
        <v/>
      </c>
      <c r="BD53" s="58">
        <f t="shared" si="18"/>
        <v>4</v>
      </c>
      <c r="BE53" s="58" t="str">
        <f t="shared" si="18"/>
        <v/>
      </c>
      <c r="BF53" s="58" t="str">
        <f t="shared" si="18"/>
        <v/>
      </c>
      <c r="BG53" s="58" t="str">
        <f t="shared" si="18"/>
        <v/>
      </c>
      <c r="BH53" s="58" t="str">
        <f t="shared" si="18"/>
        <v/>
      </c>
      <c r="BI53" s="58" t="str">
        <f t="shared" si="18"/>
        <v/>
      </c>
      <c r="BJ53" s="58" t="str">
        <f t="shared" si="18"/>
        <v/>
      </c>
      <c r="BK53" s="58" t="str">
        <f t="shared" si="18"/>
        <v/>
      </c>
      <c r="BL53" s="58" t="str">
        <f t="shared" si="18"/>
        <v/>
      </c>
      <c r="BM53" s="58" t="str">
        <f t="shared" si="18"/>
        <v/>
      </c>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row>
    <row r="54" spans="1:97" s="1" customFormat="1" ht="40.200000000000003" customHeight="1" x14ac:dyDescent="0.3">
      <c r="A54" s="59"/>
      <c r="B54" s="8">
        <v>48</v>
      </c>
      <c r="C54" s="4" t="s">
        <v>73</v>
      </c>
      <c r="D54" s="82"/>
      <c r="E54" s="49" t="s">
        <v>29</v>
      </c>
      <c r="F54" s="61"/>
      <c r="G54" s="62" t="str">
        <f>IF(D54="","",VLOOKUP(D54,$C$104:$E$108,3,0))</f>
        <v/>
      </c>
      <c r="H54" s="63">
        <f t="shared" si="21"/>
        <v>2</v>
      </c>
      <c r="I54" s="18">
        <v>19</v>
      </c>
      <c r="J54" s="18">
        <v>28</v>
      </c>
      <c r="K54" s="58" t="str">
        <f t="shared" si="23"/>
        <v/>
      </c>
      <c r="L54" s="58" t="str">
        <f t="shared" si="23"/>
        <v/>
      </c>
      <c r="M54" s="58" t="str">
        <f t="shared" si="23"/>
        <v/>
      </c>
      <c r="N54" s="58" t="str">
        <f t="shared" si="23"/>
        <v/>
      </c>
      <c r="O54" s="58" t="str">
        <f t="shared" si="23"/>
        <v/>
      </c>
      <c r="P54" s="58" t="str">
        <f t="shared" si="23"/>
        <v/>
      </c>
      <c r="Q54" s="58" t="str">
        <f t="shared" si="23"/>
        <v/>
      </c>
      <c r="R54" s="58" t="str">
        <f t="shared" si="23"/>
        <v/>
      </c>
      <c r="S54" s="58" t="str">
        <f t="shared" si="23"/>
        <v/>
      </c>
      <c r="T54" s="58" t="str">
        <f t="shared" si="23"/>
        <v/>
      </c>
      <c r="U54" s="58" t="str">
        <f t="shared" si="23"/>
        <v/>
      </c>
      <c r="V54" s="58" t="str">
        <f t="shared" si="23"/>
        <v/>
      </c>
      <c r="W54" s="58" t="str">
        <f t="shared" si="23"/>
        <v/>
      </c>
      <c r="X54" s="58" t="str">
        <f t="shared" si="23"/>
        <v/>
      </c>
      <c r="Y54" s="58" t="str">
        <f t="shared" si="23"/>
        <v/>
      </c>
      <c r="Z54" s="58" t="str">
        <f t="shared" si="23"/>
        <v/>
      </c>
      <c r="AA54" s="58" t="str">
        <f t="shared" si="22"/>
        <v/>
      </c>
      <c r="AB54" s="58" t="str">
        <f t="shared" si="22"/>
        <v/>
      </c>
      <c r="AC54" s="58" t="str">
        <f t="shared" si="22"/>
        <v/>
      </c>
      <c r="AD54" s="58" t="str">
        <f t="shared" si="22"/>
        <v/>
      </c>
      <c r="AE54" s="58" t="str">
        <f t="shared" si="22"/>
        <v/>
      </c>
      <c r="AF54" s="58" t="str">
        <f t="shared" si="22"/>
        <v/>
      </c>
      <c r="AG54" s="58" t="str">
        <f t="shared" si="22"/>
        <v/>
      </c>
      <c r="AH54" s="58" t="str">
        <f t="shared" si="22"/>
        <v/>
      </c>
      <c r="AI54" s="58" t="str">
        <f t="shared" si="22"/>
        <v/>
      </c>
      <c r="AJ54" s="58" t="str">
        <f t="shared" si="22"/>
        <v/>
      </c>
      <c r="AK54" s="58" t="str">
        <f t="shared" si="22"/>
        <v/>
      </c>
      <c r="AL54" s="59"/>
      <c r="AM54" s="58" t="str">
        <f t="shared" si="20"/>
        <v/>
      </c>
      <c r="AN54" s="58" t="str">
        <f t="shared" si="20"/>
        <v/>
      </c>
      <c r="AO54" s="58" t="str">
        <f t="shared" si="20"/>
        <v/>
      </c>
      <c r="AP54" s="58" t="str">
        <f t="shared" si="20"/>
        <v/>
      </c>
      <c r="AQ54" s="58" t="str">
        <f t="shared" si="20"/>
        <v/>
      </c>
      <c r="AR54" s="58" t="str">
        <f t="shared" si="20"/>
        <v/>
      </c>
      <c r="AS54" s="58" t="str">
        <f t="shared" si="20"/>
        <v/>
      </c>
      <c r="AT54" s="58" t="str">
        <f t="shared" si="20"/>
        <v/>
      </c>
      <c r="AU54" s="58" t="str">
        <f t="shared" si="20"/>
        <v/>
      </c>
      <c r="AV54" s="58" t="str">
        <f t="shared" si="20"/>
        <v/>
      </c>
      <c r="AW54" s="58" t="str">
        <f t="shared" si="20"/>
        <v/>
      </c>
      <c r="AX54" s="58" t="str">
        <f t="shared" si="20"/>
        <v/>
      </c>
      <c r="AY54" s="58" t="str">
        <f t="shared" si="20"/>
        <v/>
      </c>
      <c r="AZ54" s="58" t="str">
        <f t="shared" si="20"/>
        <v/>
      </c>
      <c r="BA54" s="58" t="str">
        <f t="shared" si="20"/>
        <v/>
      </c>
      <c r="BB54" s="58" t="str">
        <f t="shared" si="19"/>
        <v/>
      </c>
      <c r="BC54" s="58" t="str">
        <f t="shared" ref="BC54:BM54" si="24">IF(BC$6=$I54,$H54,"")</f>
        <v/>
      </c>
      <c r="BD54" s="58" t="str">
        <f t="shared" si="24"/>
        <v/>
      </c>
      <c r="BE54" s="58">
        <f t="shared" si="24"/>
        <v>2</v>
      </c>
      <c r="BF54" s="58" t="str">
        <f t="shared" si="24"/>
        <v/>
      </c>
      <c r="BG54" s="58" t="str">
        <f t="shared" si="24"/>
        <v/>
      </c>
      <c r="BH54" s="58" t="str">
        <f t="shared" si="24"/>
        <v/>
      </c>
      <c r="BI54" s="58" t="str">
        <f t="shared" si="24"/>
        <v/>
      </c>
      <c r="BJ54" s="58" t="str">
        <f t="shared" si="24"/>
        <v/>
      </c>
      <c r="BK54" s="58" t="str">
        <f t="shared" si="24"/>
        <v/>
      </c>
      <c r="BL54" s="58" t="str">
        <f t="shared" si="24"/>
        <v/>
      </c>
      <c r="BM54" s="58" t="str">
        <f t="shared" si="24"/>
        <v/>
      </c>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row>
    <row r="55" spans="1:97" s="1" customFormat="1" ht="40.200000000000003" customHeight="1" x14ac:dyDescent="0.3">
      <c r="A55" s="59"/>
      <c r="B55" s="8">
        <v>49</v>
      </c>
      <c r="C55" s="4" t="s">
        <v>74</v>
      </c>
      <c r="D55" s="82"/>
      <c r="E55" s="49" t="s">
        <v>24</v>
      </c>
      <c r="F55" s="61"/>
      <c r="G55" s="62" t="str">
        <f>IF(D55="","",VLOOKUP(D55,$C$104:$E$108,3,0))</f>
        <v/>
      </c>
      <c r="H55" s="63">
        <f t="shared" si="21"/>
        <v>5</v>
      </c>
      <c r="I55" s="18">
        <v>19</v>
      </c>
      <c r="J55" s="18">
        <v>32</v>
      </c>
      <c r="K55" s="58" t="str">
        <f t="shared" si="23"/>
        <v/>
      </c>
      <c r="L55" s="58" t="str">
        <f t="shared" si="23"/>
        <v/>
      </c>
      <c r="M55" s="58" t="str">
        <f t="shared" si="23"/>
        <v/>
      </c>
      <c r="N55" s="58" t="str">
        <f t="shared" si="23"/>
        <v/>
      </c>
      <c r="O55" s="58" t="str">
        <f t="shared" si="23"/>
        <v/>
      </c>
      <c r="P55" s="58" t="str">
        <f t="shared" si="23"/>
        <v/>
      </c>
      <c r="Q55" s="58" t="str">
        <f t="shared" si="23"/>
        <v/>
      </c>
      <c r="R55" s="58" t="str">
        <f t="shared" si="23"/>
        <v/>
      </c>
      <c r="S55" s="58" t="str">
        <f t="shared" si="23"/>
        <v/>
      </c>
      <c r="T55" s="58" t="str">
        <f t="shared" si="23"/>
        <v/>
      </c>
      <c r="U55" s="58" t="str">
        <f t="shared" si="23"/>
        <v/>
      </c>
      <c r="V55" s="58" t="str">
        <f t="shared" si="23"/>
        <v/>
      </c>
      <c r="W55" s="58" t="str">
        <f t="shared" si="23"/>
        <v/>
      </c>
      <c r="X55" s="58" t="str">
        <f t="shared" si="23"/>
        <v/>
      </c>
      <c r="Y55" s="58" t="str">
        <f t="shared" si="23"/>
        <v/>
      </c>
      <c r="Z55" s="58" t="str">
        <f t="shared" si="23"/>
        <v/>
      </c>
      <c r="AA55" s="58" t="str">
        <f t="shared" si="22"/>
        <v/>
      </c>
      <c r="AB55" s="58" t="str">
        <f t="shared" si="22"/>
        <v/>
      </c>
      <c r="AC55" s="58" t="str">
        <f t="shared" si="22"/>
        <v/>
      </c>
      <c r="AD55" s="58" t="str">
        <f t="shared" si="22"/>
        <v/>
      </c>
      <c r="AE55" s="58" t="str">
        <f t="shared" si="22"/>
        <v/>
      </c>
      <c r="AF55" s="58" t="str">
        <f t="shared" si="22"/>
        <v/>
      </c>
      <c r="AG55" s="58" t="str">
        <f t="shared" si="22"/>
        <v/>
      </c>
      <c r="AH55" s="58" t="str">
        <f t="shared" si="22"/>
        <v/>
      </c>
      <c r="AI55" s="58" t="str">
        <f t="shared" si="22"/>
        <v/>
      </c>
      <c r="AJ55" s="58" t="str">
        <f t="shared" si="22"/>
        <v/>
      </c>
      <c r="AK55" s="58" t="str">
        <f t="shared" si="22"/>
        <v/>
      </c>
      <c r="AL55" s="59"/>
      <c r="AM55" s="58" t="str">
        <f t="shared" si="20"/>
        <v/>
      </c>
      <c r="AN55" s="58" t="str">
        <f t="shared" si="20"/>
        <v/>
      </c>
      <c r="AO55" s="58" t="str">
        <f t="shared" si="20"/>
        <v/>
      </c>
      <c r="AP55" s="58" t="str">
        <f t="shared" si="20"/>
        <v/>
      </c>
      <c r="AQ55" s="58" t="str">
        <f t="shared" si="20"/>
        <v/>
      </c>
      <c r="AR55" s="58" t="str">
        <f t="shared" si="20"/>
        <v/>
      </c>
      <c r="AS55" s="58" t="str">
        <f t="shared" si="20"/>
        <v/>
      </c>
      <c r="AT55" s="58" t="str">
        <f t="shared" si="20"/>
        <v/>
      </c>
      <c r="AU55" s="58" t="str">
        <f t="shared" si="20"/>
        <v/>
      </c>
      <c r="AV55" s="58" t="str">
        <f t="shared" si="20"/>
        <v/>
      </c>
      <c r="AW55" s="58" t="str">
        <f t="shared" si="20"/>
        <v/>
      </c>
      <c r="AX55" s="58" t="str">
        <f t="shared" si="20"/>
        <v/>
      </c>
      <c r="AY55" s="58" t="str">
        <f t="shared" si="20"/>
        <v/>
      </c>
      <c r="AZ55" s="58" t="str">
        <f t="shared" si="20"/>
        <v/>
      </c>
      <c r="BA55" s="58" t="str">
        <f t="shared" si="20"/>
        <v/>
      </c>
      <c r="BB55" s="58" t="str">
        <f t="shared" si="20"/>
        <v/>
      </c>
      <c r="BC55" s="58" t="str">
        <f t="shared" ref="BC55:BM70" si="25">IF(BC$6=$I55,$H55,"")</f>
        <v/>
      </c>
      <c r="BD55" s="58" t="str">
        <f t="shared" si="25"/>
        <v/>
      </c>
      <c r="BE55" s="58">
        <f t="shared" si="25"/>
        <v>5</v>
      </c>
      <c r="BF55" s="58" t="str">
        <f t="shared" si="25"/>
        <v/>
      </c>
      <c r="BG55" s="58" t="str">
        <f t="shared" si="25"/>
        <v/>
      </c>
      <c r="BH55" s="58" t="str">
        <f t="shared" si="25"/>
        <v/>
      </c>
      <c r="BI55" s="58" t="str">
        <f t="shared" si="25"/>
        <v/>
      </c>
      <c r="BJ55" s="58" t="str">
        <f t="shared" si="25"/>
        <v/>
      </c>
      <c r="BK55" s="58" t="str">
        <f t="shared" si="25"/>
        <v/>
      </c>
      <c r="BL55" s="58" t="str">
        <f t="shared" si="25"/>
        <v/>
      </c>
      <c r="BM55" s="58" t="str">
        <f t="shared" si="25"/>
        <v/>
      </c>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row>
    <row r="56" spans="1:97" s="1" customFormat="1" ht="40.200000000000003" customHeight="1" x14ac:dyDescent="0.3">
      <c r="A56" s="59"/>
      <c r="B56" s="8">
        <v>50</v>
      </c>
      <c r="C56" s="4" t="s">
        <v>75</v>
      </c>
      <c r="D56" s="82"/>
      <c r="E56" s="49" t="s">
        <v>35</v>
      </c>
      <c r="F56" s="61"/>
      <c r="G56" s="62" t="str">
        <f>IF(D56="","",VLOOKUP(D56,$C$125:$E$130,3,0))</f>
        <v/>
      </c>
      <c r="H56" s="63">
        <f t="shared" si="21"/>
        <v>4</v>
      </c>
      <c r="I56" s="18">
        <v>20</v>
      </c>
      <c r="J56" s="18">
        <v>49</v>
      </c>
      <c r="K56" s="58" t="str">
        <f t="shared" si="23"/>
        <v/>
      </c>
      <c r="L56" s="58" t="str">
        <f t="shared" si="23"/>
        <v/>
      </c>
      <c r="M56" s="58" t="str">
        <f t="shared" si="23"/>
        <v/>
      </c>
      <c r="N56" s="58" t="str">
        <f t="shared" si="23"/>
        <v/>
      </c>
      <c r="O56" s="58" t="str">
        <f t="shared" si="23"/>
        <v/>
      </c>
      <c r="P56" s="58" t="str">
        <f t="shared" si="23"/>
        <v/>
      </c>
      <c r="Q56" s="58" t="str">
        <f t="shared" si="23"/>
        <v/>
      </c>
      <c r="R56" s="58" t="str">
        <f t="shared" si="23"/>
        <v/>
      </c>
      <c r="S56" s="58" t="str">
        <f t="shared" si="23"/>
        <v/>
      </c>
      <c r="T56" s="58" t="str">
        <f t="shared" si="23"/>
        <v/>
      </c>
      <c r="U56" s="58" t="str">
        <f t="shared" si="23"/>
        <v/>
      </c>
      <c r="V56" s="58" t="str">
        <f t="shared" si="23"/>
        <v/>
      </c>
      <c r="W56" s="58" t="str">
        <f t="shared" si="23"/>
        <v/>
      </c>
      <c r="X56" s="58" t="str">
        <f t="shared" si="23"/>
        <v/>
      </c>
      <c r="Y56" s="58" t="str">
        <f t="shared" si="23"/>
        <v/>
      </c>
      <c r="Z56" s="58" t="str">
        <f t="shared" si="23"/>
        <v/>
      </c>
      <c r="AA56" s="58" t="str">
        <f t="shared" si="22"/>
        <v/>
      </c>
      <c r="AB56" s="58" t="str">
        <f t="shared" si="22"/>
        <v/>
      </c>
      <c r="AC56" s="58" t="str">
        <f t="shared" si="22"/>
        <v/>
      </c>
      <c r="AD56" s="58" t="str">
        <f t="shared" si="22"/>
        <v/>
      </c>
      <c r="AE56" s="58" t="str">
        <f t="shared" si="22"/>
        <v/>
      </c>
      <c r="AF56" s="58" t="str">
        <f t="shared" si="22"/>
        <v/>
      </c>
      <c r="AG56" s="58" t="str">
        <f t="shared" si="22"/>
        <v/>
      </c>
      <c r="AH56" s="58" t="str">
        <f t="shared" si="22"/>
        <v/>
      </c>
      <c r="AI56" s="58" t="str">
        <f t="shared" si="22"/>
        <v/>
      </c>
      <c r="AJ56" s="58" t="str">
        <f t="shared" si="22"/>
        <v/>
      </c>
      <c r="AK56" s="58" t="str">
        <f t="shared" si="22"/>
        <v/>
      </c>
      <c r="AL56" s="59"/>
      <c r="AM56" s="58" t="str">
        <f t="shared" ref="AM56:BB73" si="26">IF(AM$6=$I56,$H56,"")</f>
        <v/>
      </c>
      <c r="AN56" s="58" t="str">
        <f t="shared" si="26"/>
        <v/>
      </c>
      <c r="AO56" s="58" t="str">
        <f t="shared" si="26"/>
        <v/>
      </c>
      <c r="AP56" s="58" t="str">
        <f t="shared" si="26"/>
        <v/>
      </c>
      <c r="AQ56" s="58" t="str">
        <f t="shared" si="26"/>
        <v/>
      </c>
      <c r="AR56" s="58" t="str">
        <f t="shared" si="26"/>
        <v/>
      </c>
      <c r="AS56" s="58" t="str">
        <f t="shared" si="26"/>
        <v/>
      </c>
      <c r="AT56" s="58" t="str">
        <f t="shared" si="26"/>
        <v/>
      </c>
      <c r="AU56" s="58" t="str">
        <f t="shared" si="26"/>
        <v/>
      </c>
      <c r="AV56" s="58" t="str">
        <f t="shared" si="26"/>
        <v/>
      </c>
      <c r="AW56" s="58" t="str">
        <f t="shared" si="26"/>
        <v/>
      </c>
      <c r="AX56" s="58" t="str">
        <f t="shared" si="26"/>
        <v/>
      </c>
      <c r="AY56" s="58" t="str">
        <f t="shared" si="26"/>
        <v/>
      </c>
      <c r="AZ56" s="58" t="str">
        <f t="shared" si="26"/>
        <v/>
      </c>
      <c r="BA56" s="58" t="str">
        <f t="shared" si="26"/>
        <v/>
      </c>
      <c r="BB56" s="58" t="str">
        <f t="shared" si="26"/>
        <v/>
      </c>
      <c r="BC56" s="58" t="str">
        <f t="shared" si="25"/>
        <v/>
      </c>
      <c r="BD56" s="58" t="str">
        <f t="shared" si="25"/>
        <v/>
      </c>
      <c r="BE56" s="58" t="str">
        <f t="shared" si="25"/>
        <v/>
      </c>
      <c r="BF56" s="58">
        <f t="shared" si="25"/>
        <v>4</v>
      </c>
      <c r="BG56" s="58" t="str">
        <f t="shared" si="25"/>
        <v/>
      </c>
      <c r="BH56" s="58" t="str">
        <f t="shared" si="25"/>
        <v/>
      </c>
      <c r="BI56" s="58" t="str">
        <f t="shared" si="25"/>
        <v/>
      </c>
      <c r="BJ56" s="58" t="str">
        <f t="shared" si="25"/>
        <v/>
      </c>
      <c r="BK56" s="58" t="str">
        <f t="shared" si="25"/>
        <v/>
      </c>
      <c r="BL56" s="58" t="str">
        <f t="shared" si="25"/>
        <v/>
      </c>
      <c r="BM56" s="58" t="str">
        <f t="shared" si="25"/>
        <v/>
      </c>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row>
    <row r="57" spans="1:97" s="1" customFormat="1" ht="40.200000000000003" customHeight="1" x14ac:dyDescent="0.3">
      <c r="A57" s="59"/>
      <c r="B57" s="8">
        <v>51</v>
      </c>
      <c r="C57" s="4" t="s">
        <v>76</v>
      </c>
      <c r="D57" s="82"/>
      <c r="E57" s="49" t="s">
        <v>35</v>
      </c>
      <c r="F57" s="61"/>
      <c r="G57" s="62" t="str">
        <f>IF(D57="","",VLOOKUP(D57,$C$125:$E$130,3,0))</f>
        <v/>
      </c>
      <c r="H57" s="63">
        <f t="shared" si="21"/>
        <v>4</v>
      </c>
      <c r="I57" s="18">
        <v>20</v>
      </c>
      <c r="J57" s="18">
        <v>42</v>
      </c>
      <c r="K57" s="58" t="str">
        <f t="shared" si="23"/>
        <v/>
      </c>
      <c r="L57" s="58" t="str">
        <f t="shared" si="23"/>
        <v/>
      </c>
      <c r="M57" s="58" t="str">
        <f t="shared" si="23"/>
        <v/>
      </c>
      <c r="N57" s="58" t="str">
        <f t="shared" si="23"/>
        <v/>
      </c>
      <c r="O57" s="58" t="str">
        <f t="shared" si="23"/>
        <v/>
      </c>
      <c r="P57" s="58" t="str">
        <f t="shared" si="23"/>
        <v/>
      </c>
      <c r="Q57" s="58" t="str">
        <f t="shared" si="23"/>
        <v/>
      </c>
      <c r="R57" s="58" t="str">
        <f t="shared" si="23"/>
        <v/>
      </c>
      <c r="S57" s="58" t="str">
        <f t="shared" si="23"/>
        <v/>
      </c>
      <c r="T57" s="58" t="str">
        <f t="shared" si="23"/>
        <v/>
      </c>
      <c r="U57" s="58" t="str">
        <f t="shared" si="23"/>
        <v/>
      </c>
      <c r="V57" s="58" t="str">
        <f t="shared" si="23"/>
        <v/>
      </c>
      <c r="W57" s="58" t="str">
        <f t="shared" si="23"/>
        <v/>
      </c>
      <c r="X57" s="58" t="str">
        <f t="shared" si="23"/>
        <v/>
      </c>
      <c r="Y57" s="58" t="str">
        <f t="shared" si="23"/>
        <v/>
      </c>
      <c r="Z57" s="58" t="str">
        <f t="shared" si="23"/>
        <v/>
      </c>
      <c r="AA57" s="58" t="str">
        <f t="shared" si="22"/>
        <v/>
      </c>
      <c r="AB57" s="58" t="str">
        <f t="shared" si="22"/>
        <v/>
      </c>
      <c r="AC57" s="58" t="str">
        <f t="shared" si="22"/>
        <v/>
      </c>
      <c r="AD57" s="58" t="str">
        <f t="shared" si="22"/>
        <v/>
      </c>
      <c r="AE57" s="58" t="str">
        <f t="shared" si="22"/>
        <v/>
      </c>
      <c r="AF57" s="58" t="str">
        <f t="shared" si="22"/>
        <v/>
      </c>
      <c r="AG57" s="58" t="str">
        <f t="shared" si="22"/>
        <v/>
      </c>
      <c r="AH57" s="58" t="str">
        <f t="shared" si="22"/>
        <v/>
      </c>
      <c r="AI57" s="58" t="str">
        <f t="shared" si="22"/>
        <v/>
      </c>
      <c r="AJ57" s="58" t="str">
        <f t="shared" si="22"/>
        <v/>
      </c>
      <c r="AK57" s="58" t="str">
        <f t="shared" si="22"/>
        <v/>
      </c>
      <c r="AL57" s="59"/>
      <c r="AM57" s="58" t="str">
        <f t="shared" si="26"/>
        <v/>
      </c>
      <c r="AN57" s="58" t="str">
        <f t="shared" si="26"/>
        <v/>
      </c>
      <c r="AO57" s="58" t="str">
        <f t="shared" si="26"/>
        <v/>
      </c>
      <c r="AP57" s="58" t="str">
        <f t="shared" si="26"/>
        <v/>
      </c>
      <c r="AQ57" s="58" t="str">
        <f t="shared" si="26"/>
        <v/>
      </c>
      <c r="AR57" s="58" t="str">
        <f t="shared" si="26"/>
        <v/>
      </c>
      <c r="AS57" s="58" t="str">
        <f t="shared" si="26"/>
        <v/>
      </c>
      <c r="AT57" s="58" t="str">
        <f t="shared" si="26"/>
        <v/>
      </c>
      <c r="AU57" s="58" t="str">
        <f t="shared" si="26"/>
        <v/>
      </c>
      <c r="AV57" s="58" t="str">
        <f t="shared" si="26"/>
        <v/>
      </c>
      <c r="AW57" s="58" t="str">
        <f t="shared" si="26"/>
        <v/>
      </c>
      <c r="AX57" s="58" t="str">
        <f t="shared" si="26"/>
        <v/>
      </c>
      <c r="AY57" s="58" t="str">
        <f t="shared" si="26"/>
        <v/>
      </c>
      <c r="AZ57" s="58" t="str">
        <f t="shared" si="26"/>
        <v/>
      </c>
      <c r="BA57" s="58" t="str">
        <f t="shared" si="26"/>
        <v/>
      </c>
      <c r="BB57" s="58" t="str">
        <f t="shared" si="26"/>
        <v/>
      </c>
      <c r="BC57" s="58" t="str">
        <f t="shared" si="25"/>
        <v/>
      </c>
      <c r="BD57" s="58" t="str">
        <f t="shared" si="25"/>
        <v/>
      </c>
      <c r="BE57" s="58" t="str">
        <f t="shared" si="25"/>
        <v/>
      </c>
      <c r="BF57" s="58">
        <f t="shared" si="25"/>
        <v>4</v>
      </c>
      <c r="BG57" s="58" t="str">
        <f t="shared" si="25"/>
        <v/>
      </c>
      <c r="BH57" s="58" t="str">
        <f t="shared" si="25"/>
        <v/>
      </c>
      <c r="BI57" s="58" t="str">
        <f t="shared" si="25"/>
        <v/>
      </c>
      <c r="BJ57" s="58" t="str">
        <f t="shared" si="25"/>
        <v/>
      </c>
      <c r="BK57" s="58" t="str">
        <f t="shared" si="25"/>
        <v/>
      </c>
      <c r="BL57" s="58" t="str">
        <f t="shared" si="25"/>
        <v/>
      </c>
      <c r="BM57" s="58" t="str">
        <f t="shared" si="25"/>
        <v/>
      </c>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row>
    <row r="58" spans="1:97" s="1" customFormat="1" ht="40.200000000000003" customHeight="1" x14ac:dyDescent="0.3">
      <c r="A58" s="59"/>
      <c r="B58" s="8">
        <v>52</v>
      </c>
      <c r="C58" s="4" t="s">
        <v>77</v>
      </c>
      <c r="D58" s="82"/>
      <c r="E58" s="49" t="s">
        <v>35</v>
      </c>
      <c r="F58" s="61"/>
      <c r="G58" s="62" t="str">
        <f>IF(D58="","",VLOOKUP(D58,$C$125:$E$130,3,0))</f>
        <v/>
      </c>
      <c r="H58" s="63">
        <f t="shared" si="21"/>
        <v>4</v>
      </c>
      <c r="I58" s="18">
        <v>20</v>
      </c>
      <c r="J58" s="18">
        <v>2</v>
      </c>
      <c r="K58" s="58" t="str">
        <f t="shared" si="23"/>
        <v/>
      </c>
      <c r="L58" s="58" t="str">
        <f t="shared" si="23"/>
        <v/>
      </c>
      <c r="M58" s="58" t="str">
        <f t="shared" si="23"/>
        <v/>
      </c>
      <c r="N58" s="58" t="str">
        <f t="shared" si="23"/>
        <v/>
      </c>
      <c r="O58" s="58" t="str">
        <f t="shared" si="23"/>
        <v/>
      </c>
      <c r="P58" s="58" t="str">
        <f t="shared" si="23"/>
        <v/>
      </c>
      <c r="Q58" s="58" t="str">
        <f t="shared" si="23"/>
        <v/>
      </c>
      <c r="R58" s="58" t="str">
        <f t="shared" si="23"/>
        <v/>
      </c>
      <c r="S58" s="58" t="str">
        <f t="shared" si="23"/>
        <v/>
      </c>
      <c r="T58" s="58" t="str">
        <f t="shared" si="23"/>
        <v/>
      </c>
      <c r="U58" s="58" t="str">
        <f t="shared" si="23"/>
        <v/>
      </c>
      <c r="V58" s="58" t="str">
        <f t="shared" si="23"/>
        <v/>
      </c>
      <c r="W58" s="58" t="str">
        <f t="shared" si="23"/>
        <v/>
      </c>
      <c r="X58" s="58" t="str">
        <f t="shared" si="23"/>
        <v/>
      </c>
      <c r="Y58" s="58" t="str">
        <f t="shared" si="23"/>
        <v/>
      </c>
      <c r="Z58" s="58" t="str">
        <f t="shared" si="23"/>
        <v/>
      </c>
      <c r="AA58" s="58" t="str">
        <f t="shared" si="22"/>
        <v/>
      </c>
      <c r="AB58" s="58" t="str">
        <f t="shared" si="22"/>
        <v/>
      </c>
      <c r="AC58" s="58" t="str">
        <f t="shared" si="22"/>
        <v/>
      </c>
      <c r="AD58" s="58" t="str">
        <f t="shared" si="22"/>
        <v/>
      </c>
      <c r="AE58" s="58" t="str">
        <f t="shared" si="22"/>
        <v/>
      </c>
      <c r="AF58" s="58" t="str">
        <f t="shared" si="22"/>
        <v/>
      </c>
      <c r="AG58" s="58" t="str">
        <f t="shared" si="22"/>
        <v/>
      </c>
      <c r="AH58" s="58" t="str">
        <f t="shared" si="22"/>
        <v/>
      </c>
      <c r="AI58" s="58" t="str">
        <f t="shared" si="22"/>
        <v/>
      </c>
      <c r="AJ58" s="58" t="str">
        <f t="shared" si="22"/>
        <v/>
      </c>
      <c r="AK58" s="58" t="str">
        <f t="shared" si="22"/>
        <v/>
      </c>
      <c r="AL58" s="59"/>
      <c r="AM58" s="58" t="str">
        <f t="shared" si="26"/>
        <v/>
      </c>
      <c r="AN58" s="58" t="str">
        <f t="shared" si="26"/>
        <v/>
      </c>
      <c r="AO58" s="58" t="str">
        <f t="shared" si="26"/>
        <v/>
      </c>
      <c r="AP58" s="58" t="str">
        <f t="shared" si="26"/>
        <v/>
      </c>
      <c r="AQ58" s="58" t="str">
        <f t="shared" si="26"/>
        <v/>
      </c>
      <c r="AR58" s="58" t="str">
        <f t="shared" si="26"/>
        <v/>
      </c>
      <c r="AS58" s="58" t="str">
        <f t="shared" si="26"/>
        <v/>
      </c>
      <c r="AT58" s="58" t="str">
        <f t="shared" si="26"/>
        <v/>
      </c>
      <c r="AU58" s="58" t="str">
        <f t="shared" si="26"/>
        <v/>
      </c>
      <c r="AV58" s="58" t="str">
        <f t="shared" si="26"/>
        <v/>
      </c>
      <c r="AW58" s="58" t="str">
        <f t="shared" si="26"/>
        <v/>
      </c>
      <c r="AX58" s="58" t="str">
        <f t="shared" si="26"/>
        <v/>
      </c>
      <c r="AY58" s="58" t="str">
        <f t="shared" si="26"/>
        <v/>
      </c>
      <c r="AZ58" s="58" t="str">
        <f t="shared" si="26"/>
        <v/>
      </c>
      <c r="BA58" s="58" t="str">
        <f t="shared" si="26"/>
        <v/>
      </c>
      <c r="BB58" s="58" t="str">
        <f t="shared" si="26"/>
        <v/>
      </c>
      <c r="BC58" s="58" t="str">
        <f t="shared" si="25"/>
        <v/>
      </c>
      <c r="BD58" s="58" t="str">
        <f t="shared" si="25"/>
        <v/>
      </c>
      <c r="BE58" s="58" t="str">
        <f t="shared" si="25"/>
        <v/>
      </c>
      <c r="BF58" s="58">
        <f t="shared" si="25"/>
        <v>4</v>
      </c>
      <c r="BG58" s="58" t="str">
        <f t="shared" si="25"/>
        <v/>
      </c>
      <c r="BH58" s="58" t="str">
        <f t="shared" si="25"/>
        <v/>
      </c>
      <c r="BI58" s="58" t="str">
        <f t="shared" si="25"/>
        <v/>
      </c>
      <c r="BJ58" s="58" t="str">
        <f t="shared" si="25"/>
        <v/>
      </c>
      <c r="BK58" s="58" t="str">
        <f t="shared" si="25"/>
        <v/>
      </c>
      <c r="BL58" s="58" t="str">
        <f t="shared" si="25"/>
        <v/>
      </c>
      <c r="BM58" s="58" t="str">
        <f t="shared" si="25"/>
        <v/>
      </c>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row>
    <row r="59" spans="1:97" s="1" customFormat="1" ht="40.200000000000003" customHeight="1" x14ac:dyDescent="0.3">
      <c r="A59" s="59"/>
      <c r="B59" s="8">
        <v>53</v>
      </c>
      <c r="C59" s="4" t="s">
        <v>78</v>
      </c>
      <c r="D59" s="82"/>
      <c r="E59" s="49" t="s">
        <v>35</v>
      </c>
      <c r="F59" s="61"/>
      <c r="G59" s="62" t="str">
        <f>IF(D59="","",VLOOKUP(D59,$C$125:$E$130,3,0))</f>
        <v/>
      </c>
      <c r="H59" s="63">
        <f t="shared" si="21"/>
        <v>4</v>
      </c>
      <c r="I59" s="18">
        <v>20</v>
      </c>
      <c r="J59" s="18">
        <v>58</v>
      </c>
      <c r="K59" s="58" t="str">
        <f t="shared" si="23"/>
        <v/>
      </c>
      <c r="L59" s="58" t="str">
        <f t="shared" si="23"/>
        <v/>
      </c>
      <c r="M59" s="58" t="str">
        <f t="shared" si="23"/>
        <v/>
      </c>
      <c r="N59" s="58" t="str">
        <f t="shared" si="23"/>
        <v/>
      </c>
      <c r="O59" s="58" t="str">
        <f t="shared" si="23"/>
        <v/>
      </c>
      <c r="P59" s="58" t="str">
        <f t="shared" si="23"/>
        <v/>
      </c>
      <c r="Q59" s="58" t="str">
        <f t="shared" si="23"/>
        <v/>
      </c>
      <c r="R59" s="58" t="str">
        <f t="shared" si="23"/>
        <v/>
      </c>
      <c r="S59" s="58" t="str">
        <f t="shared" si="23"/>
        <v/>
      </c>
      <c r="T59" s="58" t="str">
        <f t="shared" si="23"/>
        <v/>
      </c>
      <c r="U59" s="58" t="str">
        <f t="shared" si="23"/>
        <v/>
      </c>
      <c r="V59" s="58" t="str">
        <f t="shared" si="23"/>
        <v/>
      </c>
      <c r="W59" s="58" t="str">
        <f t="shared" si="23"/>
        <v/>
      </c>
      <c r="X59" s="58" t="str">
        <f t="shared" si="23"/>
        <v/>
      </c>
      <c r="Y59" s="58" t="str">
        <f t="shared" si="23"/>
        <v/>
      </c>
      <c r="Z59" s="58" t="str">
        <f t="shared" si="23"/>
        <v/>
      </c>
      <c r="AA59" s="58" t="str">
        <f t="shared" si="22"/>
        <v/>
      </c>
      <c r="AB59" s="58" t="str">
        <f t="shared" si="22"/>
        <v/>
      </c>
      <c r="AC59" s="58" t="str">
        <f t="shared" si="22"/>
        <v/>
      </c>
      <c r="AD59" s="58" t="str">
        <f t="shared" si="22"/>
        <v/>
      </c>
      <c r="AE59" s="58" t="str">
        <f t="shared" si="22"/>
        <v/>
      </c>
      <c r="AF59" s="58" t="str">
        <f t="shared" si="22"/>
        <v/>
      </c>
      <c r="AG59" s="58" t="str">
        <f t="shared" si="22"/>
        <v/>
      </c>
      <c r="AH59" s="58" t="str">
        <f t="shared" si="22"/>
        <v/>
      </c>
      <c r="AI59" s="58" t="str">
        <f t="shared" si="22"/>
        <v/>
      </c>
      <c r="AJ59" s="58" t="str">
        <f t="shared" si="22"/>
        <v/>
      </c>
      <c r="AK59" s="58" t="str">
        <f t="shared" si="22"/>
        <v/>
      </c>
      <c r="AL59" s="59"/>
      <c r="AM59" s="58" t="str">
        <f t="shared" si="26"/>
        <v/>
      </c>
      <c r="AN59" s="58" t="str">
        <f t="shared" si="26"/>
        <v/>
      </c>
      <c r="AO59" s="58" t="str">
        <f t="shared" si="26"/>
        <v/>
      </c>
      <c r="AP59" s="58" t="str">
        <f t="shared" si="26"/>
        <v/>
      </c>
      <c r="AQ59" s="58" t="str">
        <f t="shared" si="26"/>
        <v/>
      </c>
      <c r="AR59" s="58" t="str">
        <f t="shared" si="26"/>
        <v/>
      </c>
      <c r="AS59" s="58" t="str">
        <f t="shared" si="26"/>
        <v/>
      </c>
      <c r="AT59" s="58" t="str">
        <f t="shared" si="26"/>
        <v/>
      </c>
      <c r="AU59" s="58" t="str">
        <f t="shared" si="26"/>
        <v/>
      </c>
      <c r="AV59" s="58" t="str">
        <f t="shared" si="26"/>
        <v/>
      </c>
      <c r="AW59" s="58" t="str">
        <f t="shared" si="26"/>
        <v/>
      </c>
      <c r="AX59" s="58" t="str">
        <f t="shared" si="26"/>
        <v/>
      </c>
      <c r="AY59" s="58" t="str">
        <f t="shared" si="26"/>
        <v/>
      </c>
      <c r="AZ59" s="58" t="str">
        <f t="shared" si="26"/>
        <v/>
      </c>
      <c r="BA59" s="58" t="str">
        <f t="shared" si="26"/>
        <v/>
      </c>
      <c r="BB59" s="58" t="str">
        <f t="shared" si="26"/>
        <v/>
      </c>
      <c r="BC59" s="58" t="str">
        <f t="shared" si="25"/>
        <v/>
      </c>
      <c r="BD59" s="58" t="str">
        <f t="shared" si="25"/>
        <v/>
      </c>
      <c r="BE59" s="58" t="str">
        <f t="shared" si="25"/>
        <v/>
      </c>
      <c r="BF59" s="58">
        <f t="shared" si="25"/>
        <v>4</v>
      </c>
      <c r="BG59" s="58" t="str">
        <f t="shared" si="25"/>
        <v/>
      </c>
      <c r="BH59" s="58" t="str">
        <f t="shared" si="25"/>
        <v/>
      </c>
      <c r="BI59" s="58" t="str">
        <f t="shared" si="25"/>
        <v/>
      </c>
      <c r="BJ59" s="58" t="str">
        <f t="shared" si="25"/>
        <v/>
      </c>
      <c r="BK59" s="58" t="str">
        <f t="shared" si="25"/>
        <v/>
      </c>
      <c r="BL59" s="58" t="str">
        <f t="shared" si="25"/>
        <v/>
      </c>
      <c r="BM59" s="58" t="str">
        <f t="shared" si="25"/>
        <v/>
      </c>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row>
    <row r="60" spans="1:97" s="1" customFormat="1" ht="40.200000000000003" customHeight="1" x14ac:dyDescent="0.3">
      <c r="A60" s="59"/>
      <c r="B60" s="8">
        <v>54</v>
      </c>
      <c r="C60" s="4" t="s">
        <v>79</v>
      </c>
      <c r="D60" s="82"/>
      <c r="E60" s="49" t="s">
        <v>35</v>
      </c>
      <c r="G60" s="62" t="str">
        <f>IF(D60="","",VLOOKUP(D60,$C$125:$F$130,3,0))</f>
        <v/>
      </c>
      <c r="H60" s="63">
        <f t="shared" si="21"/>
        <v>4</v>
      </c>
      <c r="I60" s="18">
        <v>20</v>
      </c>
      <c r="J60" s="18">
        <v>7</v>
      </c>
      <c r="K60" s="58" t="str">
        <f t="shared" si="23"/>
        <v/>
      </c>
      <c r="L60" s="58" t="str">
        <f t="shared" si="23"/>
        <v/>
      </c>
      <c r="M60" s="58" t="str">
        <f t="shared" si="23"/>
        <v/>
      </c>
      <c r="N60" s="58" t="str">
        <f t="shared" si="23"/>
        <v/>
      </c>
      <c r="O60" s="58" t="str">
        <f t="shared" si="23"/>
        <v/>
      </c>
      <c r="P60" s="58" t="str">
        <f t="shared" si="23"/>
        <v/>
      </c>
      <c r="Q60" s="58" t="str">
        <f t="shared" si="23"/>
        <v/>
      </c>
      <c r="R60" s="58" t="str">
        <f t="shared" si="23"/>
        <v/>
      </c>
      <c r="S60" s="58" t="str">
        <f t="shared" si="23"/>
        <v/>
      </c>
      <c r="T60" s="58" t="str">
        <f t="shared" si="23"/>
        <v/>
      </c>
      <c r="U60" s="58" t="str">
        <f t="shared" si="23"/>
        <v/>
      </c>
      <c r="V60" s="58" t="str">
        <f t="shared" si="23"/>
        <v/>
      </c>
      <c r="W60" s="58" t="str">
        <f t="shared" si="23"/>
        <v/>
      </c>
      <c r="X60" s="58" t="str">
        <f t="shared" si="23"/>
        <v/>
      </c>
      <c r="Y60" s="58" t="str">
        <f t="shared" si="23"/>
        <v/>
      </c>
      <c r="Z60" s="58" t="str">
        <f t="shared" si="23"/>
        <v/>
      </c>
      <c r="AA60" s="58" t="str">
        <f t="shared" si="22"/>
        <v/>
      </c>
      <c r="AB60" s="58" t="str">
        <f t="shared" si="22"/>
        <v/>
      </c>
      <c r="AC60" s="58" t="str">
        <f t="shared" si="22"/>
        <v/>
      </c>
      <c r="AD60" s="58" t="str">
        <f t="shared" si="22"/>
        <v/>
      </c>
      <c r="AE60" s="58" t="str">
        <f t="shared" si="22"/>
        <v/>
      </c>
      <c r="AF60" s="58" t="str">
        <f t="shared" si="22"/>
        <v/>
      </c>
      <c r="AG60" s="58" t="str">
        <f t="shared" si="22"/>
        <v/>
      </c>
      <c r="AH60" s="58" t="str">
        <f t="shared" si="22"/>
        <v/>
      </c>
      <c r="AI60" s="58" t="str">
        <f t="shared" si="22"/>
        <v/>
      </c>
      <c r="AJ60" s="58" t="str">
        <f t="shared" si="22"/>
        <v/>
      </c>
      <c r="AK60" s="58" t="str">
        <f t="shared" si="22"/>
        <v/>
      </c>
      <c r="AL60" s="59"/>
      <c r="AM60" s="58" t="str">
        <f t="shared" si="26"/>
        <v/>
      </c>
      <c r="AN60" s="58" t="str">
        <f t="shared" si="26"/>
        <v/>
      </c>
      <c r="AO60" s="58" t="str">
        <f t="shared" si="26"/>
        <v/>
      </c>
      <c r="AP60" s="58" t="str">
        <f t="shared" si="26"/>
        <v/>
      </c>
      <c r="AQ60" s="58" t="str">
        <f t="shared" si="26"/>
        <v/>
      </c>
      <c r="AR60" s="58" t="str">
        <f t="shared" si="26"/>
        <v/>
      </c>
      <c r="AS60" s="58" t="str">
        <f t="shared" si="26"/>
        <v/>
      </c>
      <c r="AT60" s="58" t="str">
        <f t="shared" si="26"/>
        <v/>
      </c>
      <c r="AU60" s="58" t="str">
        <f t="shared" si="26"/>
        <v/>
      </c>
      <c r="AV60" s="58" t="str">
        <f t="shared" si="26"/>
        <v/>
      </c>
      <c r="AW60" s="58" t="str">
        <f t="shared" si="26"/>
        <v/>
      </c>
      <c r="AX60" s="58" t="str">
        <f t="shared" si="26"/>
        <v/>
      </c>
      <c r="AY60" s="58" t="str">
        <f t="shared" si="26"/>
        <v/>
      </c>
      <c r="AZ60" s="58" t="str">
        <f t="shared" si="26"/>
        <v/>
      </c>
      <c r="BA60" s="58" t="str">
        <f t="shared" si="26"/>
        <v/>
      </c>
      <c r="BB60" s="58" t="str">
        <f t="shared" si="26"/>
        <v/>
      </c>
      <c r="BC60" s="58" t="str">
        <f t="shared" si="25"/>
        <v/>
      </c>
      <c r="BD60" s="58" t="str">
        <f t="shared" si="25"/>
        <v/>
      </c>
      <c r="BE60" s="58" t="str">
        <f t="shared" si="25"/>
        <v/>
      </c>
      <c r="BF60" s="58">
        <f t="shared" si="25"/>
        <v>4</v>
      </c>
      <c r="BG60" s="58" t="str">
        <f t="shared" si="25"/>
        <v/>
      </c>
      <c r="BH60" s="58" t="str">
        <f t="shared" si="25"/>
        <v/>
      </c>
      <c r="BI60" s="58" t="str">
        <f t="shared" si="25"/>
        <v/>
      </c>
      <c r="BJ60" s="58" t="str">
        <f t="shared" si="25"/>
        <v/>
      </c>
      <c r="BK60" s="58" t="str">
        <f t="shared" si="25"/>
        <v/>
      </c>
      <c r="BL60" s="58" t="str">
        <f t="shared" si="25"/>
        <v/>
      </c>
      <c r="BM60" s="58" t="str">
        <f t="shared" si="25"/>
        <v/>
      </c>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row>
    <row r="61" spans="1:97" s="1" customFormat="1" ht="40.200000000000003" customHeight="1" x14ac:dyDescent="0.3">
      <c r="A61" s="59"/>
      <c r="B61" s="8">
        <v>55</v>
      </c>
      <c r="C61" s="4" t="s">
        <v>80</v>
      </c>
      <c r="D61" s="82"/>
      <c r="E61" s="49" t="s">
        <v>27</v>
      </c>
      <c r="F61" s="61"/>
      <c r="G61" s="62" t="str">
        <f>IF(D61="","",VLOOKUP(D61,$C$90:$E$95,3,0))</f>
        <v/>
      </c>
      <c r="H61" s="63">
        <f t="shared" si="21"/>
        <v>3</v>
      </c>
      <c r="I61" s="18">
        <v>21</v>
      </c>
      <c r="J61" s="18">
        <v>53</v>
      </c>
      <c r="K61" s="58" t="str">
        <f t="shared" si="23"/>
        <v/>
      </c>
      <c r="L61" s="58" t="str">
        <f t="shared" si="23"/>
        <v/>
      </c>
      <c r="M61" s="58" t="str">
        <f t="shared" si="23"/>
        <v/>
      </c>
      <c r="N61" s="58" t="str">
        <f t="shared" si="23"/>
        <v/>
      </c>
      <c r="O61" s="58" t="str">
        <f t="shared" si="23"/>
        <v/>
      </c>
      <c r="P61" s="58" t="str">
        <f t="shared" si="23"/>
        <v/>
      </c>
      <c r="Q61" s="58" t="str">
        <f t="shared" si="23"/>
        <v/>
      </c>
      <c r="R61" s="58" t="str">
        <f t="shared" si="23"/>
        <v/>
      </c>
      <c r="S61" s="58" t="str">
        <f t="shared" si="23"/>
        <v/>
      </c>
      <c r="T61" s="58" t="str">
        <f t="shared" si="23"/>
        <v/>
      </c>
      <c r="U61" s="58" t="str">
        <f t="shared" si="23"/>
        <v/>
      </c>
      <c r="V61" s="58" t="str">
        <f t="shared" si="23"/>
        <v/>
      </c>
      <c r="W61" s="58" t="str">
        <f t="shared" si="23"/>
        <v/>
      </c>
      <c r="X61" s="58" t="str">
        <f t="shared" si="23"/>
        <v/>
      </c>
      <c r="Y61" s="58" t="str">
        <f t="shared" si="23"/>
        <v/>
      </c>
      <c r="Z61" s="58" t="str">
        <f t="shared" si="23"/>
        <v/>
      </c>
      <c r="AA61" s="58" t="str">
        <f t="shared" si="22"/>
        <v/>
      </c>
      <c r="AB61" s="58" t="str">
        <f t="shared" si="22"/>
        <v/>
      </c>
      <c r="AC61" s="58" t="str">
        <f t="shared" si="22"/>
        <v/>
      </c>
      <c r="AD61" s="58" t="str">
        <f t="shared" si="22"/>
        <v/>
      </c>
      <c r="AE61" s="58" t="str">
        <f t="shared" si="22"/>
        <v/>
      </c>
      <c r="AF61" s="58" t="str">
        <f t="shared" si="22"/>
        <v/>
      </c>
      <c r="AG61" s="58" t="str">
        <f t="shared" si="22"/>
        <v/>
      </c>
      <c r="AH61" s="58" t="str">
        <f t="shared" si="22"/>
        <v/>
      </c>
      <c r="AI61" s="58" t="str">
        <f t="shared" si="22"/>
        <v/>
      </c>
      <c r="AJ61" s="58" t="str">
        <f t="shared" si="22"/>
        <v/>
      </c>
      <c r="AK61" s="58" t="str">
        <f t="shared" si="22"/>
        <v/>
      </c>
      <c r="AL61" s="59"/>
      <c r="AM61" s="58" t="str">
        <f t="shared" si="26"/>
        <v/>
      </c>
      <c r="AN61" s="58" t="str">
        <f t="shared" si="26"/>
        <v/>
      </c>
      <c r="AO61" s="58" t="str">
        <f t="shared" si="26"/>
        <v/>
      </c>
      <c r="AP61" s="58" t="str">
        <f t="shared" si="26"/>
        <v/>
      </c>
      <c r="AQ61" s="58" t="str">
        <f t="shared" si="26"/>
        <v/>
      </c>
      <c r="AR61" s="58" t="str">
        <f t="shared" si="26"/>
        <v/>
      </c>
      <c r="AS61" s="58" t="str">
        <f t="shared" si="26"/>
        <v/>
      </c>
      <c r="AT61" s="58" t="str">
        <f t="shared" si="26"/>
        <v/>
      </c>
      <c r="AU61" s="58" t="str">
        <f t="shared" si="26"/>
        <v/>
      </c>
      <c r="AV61" s="58" t="str">
        <f t="shared" si="26"/>
        <v/>
      </c>
      <c r="AW61" s="58" t="str">
        <f t="shared" si="26"/>
        <v/>
      </c>
      <c r="AX61" s="58" t="str">
        <f t="shared" si="26"/>
        <v/>
      </c>
      <c r="AY61" s="58" t="str">
        <f t="shared" si="26"/>
        <v/>
      </c>
      <c r="AZ61" s="58" t="str">
        <f t="shared" si="26"/>
        <v/>
      </c>
      <c r="BA61" s="58" t="str">
        <f t="shared" si="26"/>
        <v/>
      </c>
      <c r="BB61" s="58" t="str">
        <f t="shared" si="26"/>
        <v/>
      </c>
      <c r="BC61" s="58" t="str">
        <f t="shared" si="25"/>
        <v/>
      </c>
      <c r="BD61" s="58" t="str">
        <f t="shared" si="25"/>
        <v/>
      </c>
      <c r="BE61" s="58" t="str">
        <f t="shared" si="25"/>
        <v/>
      </c>
      <c r="BF61" s="58" t="str">
        <f t="shared" si="25"/>
        <v/>
      </c>
      <c r="BG61" s="58">
        <f t="shared" si="25"/>
        <v>3</v>
      </c>
      <c r="BH61" s="58" t="str">
        <f t="shared" si="25"/>
        <v/>
      </c>
      <c r="BI61" s="58" t="str">
        <f t="shared" si="25"/>
        <v/>
      </c>
      <c r="BJ61" s="58" t="str">
        <f t="shared" si="25"/>
        <v/>
      </c>
      <c r="BK61" s="58" t="str">
        <f t="shared" si="25"/>
        <v/>
      </c>
      <c r="BL61" s="58" t="str">
        <f t="shared" si="25"/>
        <v/>
      </c>
      <c r="BM61" s="58" t="str">
        <f t="shared" si="25"/>
        <v/>
      </c>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row>
    <row r="62" spans="1:97" s="1" customFormat="1" ht="40.200000000000003" customHeight="1" x14ac:dyDescent="0.3">
      <c r="A62" s="59"/>
      <c r="B62" s="8">
        <v>56</v>
      </c>
      <c r="C62" s="4" t="s">
        <v>81</v>
      </c>
      <c r="D62" s="82"/>
      <c r="E62" s="49" t="s">
        <v>27</v>
      </c>
      <c r="F62" s="61"/>
      <c r="G62" s="62" t="str">
        <f>IF(D62="","",VLOOKUP(D62,$C$83:$E$88,3,0))</f>
        <v/>
      </c>
      <c r="H62" s="63">
        <f t="shared" si="21"/>
        <v>3</v>
      </c>
      <c r="I62" s="18">
        <v>21</v>
      </c>
      <c r="J62" s="18">
        <v>37</v>
      </c>
      <c r="K62" s="58" t="str">
        <f t="shared" si="23"/>
        <v/>
      </c>
      <c r="L62" s="58" t="str">
        <f t="shared" si="23"/>
        <v/>
      </c>
      <c r="M62" s="58" t="str">
        <f t="shared" si="23"/>
        <v/>
      </c>
      <c r="N62" s="58" t="str">
        <f t="shared" si="23"/>
        <v/>
      </c>
      <c r="O62" s="58" t="str">
        <f t="shared" si="23"/>
        <v/>
      </c>
      <c r="P62" s="58" t="str">
        <f t="shared" si="23"/>
        <v/>
      </c>
      <c r="Q62" s="58" t="str">
        <f t="shared" si="23"/>
        <v/>
      </c>
      <c r="R62" s="58" t="str">
        <f t="shared" si="23"/>
        <v/>
      </c>
      <c r="S62" s="58" t="str">
        <f t="shared" si="23"/>
        <v/>
      </c>
      <c r="T62" s="58" t="str">
        <f t="shared" si="23"/>
        <v/>
      </c>
      <c r="U62" s="58" t="str">
        <f t="shared" si="23"/>
        <v/>
      </c>
      <c r="V62" s="58" t="str">
        <f t="shared" si="23"/>
        <v/>
      </c>
      <c r="W62" s="58" t="str">
        <f t="shared" si="23"/>
        <v/>
      </c>
      <c r="X62" s="58" t="str">
        <f t="shared" si="23"/>
        <v/>
      </c>
      <c r="Y62" s="58" t="str">
        <f t="shared" si="23"/>
        <v/>
      </c>
      <c r="Z62" s="58" t="str">
        <f t="shared" si="23"/>
        <v/>
      </c>
      <c r="AA62" s="58" t="str">
        <f t="shared" si="22"/>
        <v/>
      </c>
      <c r="AB62" s="58" t="str">
        <f t="shared" si="22"/>
        <v/>
      </c>
      <c r="AC62" s="58" t="str">
        <f t="shared" si="22"/>
        <v/>
      </c>
      <c r="AD62" s="58" t="str">
        <f t="shared" si="22"/>
        <v/>
      </c>
      <c r="AE62" s="58" t="str">
        <f t="shared" si="22"/>
        <v/>
      </c>
      <c r="AF62" s="58" t="str">
        <f t="shared" si="22"/>
        <v/>
      </c>
      <c r="AG62" s="58" t="str">
        <f t="shared" si="22"/>
        <v/>
      </c>
      <c r="AH62" s="58" t="str">
        <f t="shared" si="22"/>
        <v/>
      </c>
      <c r="AI62" s="58" t="str">
        <f t="shared" si="22"/>
        <v/>
      </c>
      <c r="AJ62" s="58" t="str">
        <f t="shared" si="22"/>
        <v/>
      </c>
      <c r="AK62" s="58" t="str">
        <f t="shared" si="22"/>
        <v/>
      </c>
      <c r="AL62" s="59"/>
      <c r="AM62" s="58" t="str">
        <f t="shared" si="26"/>
        <v/>
      </c>
      <c r="AN62" s="58" t="str">
        <f t="shared" si="26"/>
        <v/>
      </c>
      <c r="AO62" s="58" t="str">
        <f t="shared" si="26"/>
        <v/>
      </c>
      <c r="AP62" s="58" t="str">
        <f t="shared" si="26"/>
        <v/>
      </c>
      <c r="AQ62" s="58" t="str">
        <f t="shared" si="26"/>
        <v/>
      </c>
      <c r="AR62" s="58" t="str">
        <f t="shared" si="26"/>
        <v/>
      </c>
      <c r="AS62" s="58" t="str">
        <f t="shared" si="26"/>
        <v/>
      </c>
      <c r="AT62" s="58" t="str">
        <f t="shared" si="26"/>
        <v/>
      </c>
      <c r="AU62" s="58" t="str">
        <f t="shared" si="26"/>
        <v/>
      </c>
      <c r="AV62" s="58" t="str">
        <f t="shared" si="26"/>
        <v/>
      </c>
      <c r="AW62" s="58" t="str">
        <f t="shared" si="26"/>
        <v/>
      </c>
      <c r="AX62" s="58" t="str">
        <f t="shared" si="26"/>
        <v/>
      </c>
      <c r="AY62" s="58" t="str">
        <f t="shared" si="26"/>
        <v/>
      </c>
      <c r="AZ62" s="58" t="str">
        <f t="shared" si="26"/>
        <v/>
      </c>
      <c r="BA62" s="58" t="str">
        <f t="shared" si="26"/>
        <v/>
      </c>
      <c r="BB62" s="58" t="str">
        <f t="shared" si="26"/>
        <v/>
      </c>
      <c r="BC62" s="58" t="str">
        <f t="shared" si="25"/>
        <v/>
      </c>
      <c r="BD62" s="58" t="str">
        <f t="shared" si="25"/>
        <v/>
      </c>
      <c r="BE62" s="58" t="str">
        <f t="shared" si="25"/>
        <v/>
      </c>
      <c r="BF62" s="58" t="str">
        <f t="shared" si="25"/>
        <v/>
      </c>
      <c r="BG62" s="58">
        <f t="shared" si="25"/>
        <v>3</v>
      </c>
      <c r="BH62" s="58" t="str">
        <f t="shared" si="25"/>
        <v/>
      </c>
      <c r="BI62" s="58" t="str">
        <f t="shared" si="25"/>
        <v/>
      </c>
      <c r="BJ62" s="58" t="str">
        <f t="shared" si="25"/>
        <v/>
      </c>
      <c r="BK62" s="58" t="str">
        <f t="shared" si="25"/>
        <v/>
      </c>
      <c r="BL62" s="58" t="str">
        <f t="shared" si="25"/>
        <v/>
      </c>
      <c r="BM62" s="58" t="str">
        <f t="shared" si="25"/>
        <v/>
      </c>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row>
    <row r="63" spans="1:97" s="1" customFormat="1" ht="40.200000000000003" customHeight="1" x14ac:dyDescent="0.3">
      <c r="A63" s="59"/>
      <c r="B63" s="8">
        <v>57</v>
      </c>
      <c r="C63" s="4" t="s">
        <v>82</v>
      </c>
      <c r="D63" s="82"/>
      <c r="E63" s="49" t="s">
        <v>35</v>
      </c>
      <c r="F63" s="61"/>
      <c r="G63" s="62" t="str">
        <f>IF(D63="","",VLOOKUP(D63,$C$83:$E$88,3,0))</f>
        <v/>
      </c>
      <c r="H63" s="63">
        <f t="shared" si="21"/>
        <v>4</v>
      </c>
      <c r="I63" s="18">
        <v>21</v>
      </c>
      <c r="J63" s="18">
        <v>11</v>
      </c>
      <c r="K63" s="58" t="str">
        <f t="shared" si="23"/>
        <v/>
      </c>
      <c r="L63" s="58" t="str">
        <f t="shared" si="23"/>
        <v/>
      </c>
      <c r="M63" s="58" t="str">
        <f t="shared" si="23"/>
        <v/>
      </c>
      <c r="N63" s="58" t="str">
        <f t="shared" si="23"/>
        <v/>
      </c>
      <c r="O63" s="58" t="str">
        <f t="shared" si="23"/>
        <v/>
      </c>
      <c r="P63" s="58" t="str">
        <f t="shared" si="23"/>
        <v/>
      </c>
      <c r="Q63" s="58" t="str">
        <f t="shared" si="23"/>
        <v/>
      </c>
      <c r="R63" s="58" t="str">
        <f t="shared" si="23"/>
        <v/>
      </c>
      <c r="S63" s="58" t="str">
        <f t="shared" si="23"/>
        <v/>
      </c>
      <c r="T63" s="58" t="str">
        <f t="shared" si="23"/>
        <v/>
      </c>
      <c r="U63" s="58" t="str">
        <f t="shared" si="23"/>
        <v/>
      </c>
      <c r="V63" s="58" t="str">
        <f t="shared" si="23"/>
        <v/>
      </c>
      <c r="W63" s="58" t="str">
        <f t="shared" si="23"/>
        <v/>
      </c>
      <c r="X63" s="58" t="str">
        <f t="shared" si="23"/>
        <v/>
      </c>
      <c r="Y63" s="58" t="str">
        <f t="shared" si="23"/>
        <v/>
      </c>
      <c r="Z63" s="58" t="str">
        <f t="shared" si="23"/>
        <v/>
      </c>
      <c r="AA63" s="58" t="str">
        <f t="shared" si="22"/>
        <v/>
      </c>
      <c r="AB63" s="58" t="str">
        <f t="shared" si="22"/>
        <v/>
      </c>
      <c r="AC63" s="58" t="str">
        <f t="shared" si="22"/>
        <v/>
      </c>
      <c r="AD63" s="58" t="str">
        <f t="shared" si="22"/>
        <v/>
      </c>
      <c r="AE63" s="58" t="str">
        <f t="shared" si="22"/>
        <v/>
      </c>
      <c r="AF63" s="58" t="str">
        <f t="shared" si="22"/>
        <v/>
      </c>
      <c r="AG63" s="58" t="str">
        <f t="shared" si="22"/>
        <v/>
      </c>
      <c r="AH63" s="58" t="str">
        <f t="shared" si="22"/>
        <v/>
      </c>
      <c r="AI63" s="58" t="str">
        <f t="shared" si="22"/>
        <v/>
      </c>
      <c r="AJ63" s="58" t="str">
        <f t="shared" si="22"/>
        <v/>
      </c>
      <c r="AK63" s="58" t="str">
        <f t="shared" si="22"/>
        <v/>
      </c>
      <c r="AL63" s="59"/>
      <c r="AM63" s="58" t="str">
        <f t="shared" si="26"/>
        <v/>
      </c>
      <c r="AN63" s="58" t="str">
        <f t="shared" si="26"/>
        <v/>
      </c>
      <c r="AO63" s="58" t="str">
        <f t="shared" si="26"/>
        <v/>
      </c>
      <c r="AP63" s="58" t="str">
        <f t="shared" si="26"/>
        <v/>
      </c>
      <c r="AQ63" s="58" t="str">
        <f t="shared" si="26"/>
        <v/>
      </c>
      <c r="AR63" s="58" t="str">
        <f t="shared" si="26"/>
        <v/>
      </c>
      <c r="AS63" s="58" t="str">
        <f t="shared" si="26"/>
        <v/>
      </c>
      <c r="AT63" s="58" t="str">
        <f t="shared" si="26"/>
        <v/>
      </c>
      <c r="AU63" s="58" t="str">
        <f t="shared" si="26"/>
        <v/>
      </c>
      <c r="AV63" s="58" t="str">
        <f t="shared" si="26"/>
        <v/>
      </c>
      <c r="AW63" s="58" t="str">
        <f t="shared" si="26"/>
        <v/>
      </c>
      <c r="AX63" s="58" t="str">
        <f t="shared" si="26"/>
        <v/>
      </c>
      <c r="AY63" s="58" t="str">
        <f t="shared" si="26"/>
        <v/>
      </c>
      <c r="AZ63" s="58" t="str">
        <f t="shared" si="26"/>
        <v/>
      </c>
      <c r="BA63" s="58" t="str">
        <f t="shared" si="26"/>
        <v/>
      </c>
      <c r="BB63" s="58" t="str">
        <f t="shared" si="26"/>
        <v/>
      </c>
      <c r="BC63" s="58" t="str">
        <f t="shared" si="25"/>
        <v/>
      </c>
      <c r="BD63" s="58" t="str">
        <f t="shared" si="25"/>
        <v/>
      </c>
      <c r="BE63" s="58" t="str">
        <f t="shared" si="25"/>
        <v/>
      </c>
      <c r="BF63" s="58" t="str">
        <f t="shared" si="25"/>
        <v/>
      </c>
      <c r="BG63" s="58">
        <f t="shared" si="25"/>
        <v>4</v>
      </c>
      <c r="BH63" s="58" t="str">
        <f t="shared" si="25"/>
        <v/>
      </c>
      <c r="BI63" s="58" t="str">
        <f t="shared" si="25"/>
        <v/>
      </c>
      <c r="BJ63" s="58" t="str">
        <f t="shared" si="25"/>
        <v/>
      </c>
      <c r="BK63" s="58" t="str">
        <f t="shared" si="25"/>
        <v/>
      </c>
      <c r="BL63" s="58" t="str">
        <f t="shared" si="25"/>
        <v/>
      </c>
      <c r="BM63" s="58" t="str">
        <f t="shared" si="25"/>
        <v/>
      </c>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row>
    <row r="64" spans="1:97" s="1" customFormat="1" ht="40.200000000000003" customHeight="1" x14ac:dyDescent="0.3">
      <c r="A64" s="59"/>
      <c r="B64" s="8">
        <v>58</v>
      </c>
      <c r="C64" s="4" t="s">
        <v>83</v>
      </c>
      <c r="D64" s="82"/>
      <c r="E64" s="49" t="s">
        <v>35</v>
      </c>
      <c r="F64" s="61"/>
      <c r="G64" s="62" t="str">
        <f>IF(D64="","",VLOOKUP(D64,$C$83:$E$88,3,0))</f>
        <v/>
      </c>
      <c r="H64" s="63">
        <f t="shared" si="21"/>
        <v>4</v>
      </c>
      <c r="I64" s="18">
        <v>21</v>
      </c>
      <c r="J64" s="18">
        <v>12</v>
      </c>
      <c r="K64" s="58" t="str">
        <f t="shared" si="23"/>
        <v/>
      </c>
      <c r="L64" s="58" t="str">
        <f t="shared" si="23"/>
        <v/>
      </c>
      <c r="M64" s="58" t="str">
        <f t="shared" si="23"/>
        <v/>
      </c>
      <c r="N64" s="58" t="str">
        <f t="shared" si="23"/>
        <v/>
      </c>
      <c r="O64" s="58" t="str">
        <f t="shared" si="23"/>
        <v/>
      </c>
      <c r="P64" s="58" t="str">
        <f t="shared" si="23"/>
        <v/>
      </c>
      <c r="Q64" s="58" t="str">
        <f t="shared" si="23"/>
        <v/>
      </c>
      <c r="R64" s="58" t="str">
        <f t="shared" si="23"/>
        <v/>
      </c>
      <c r="S64" s="58" t="str">
        <f t="shared" si="23"/>
        <v/>
      </c>
      <c r="T64" s="58" t="str">
        <f t="shared" si="23"/>
        <v/>
      </c>
      <c r="U64" s="58" t="str">
        <f t="shared" si="23"/>
        <v/>
      </c>
      <c r="V64" s="58" t="str">
        <f t="shared" si="23"/>
        <v/>
      </c>
      <c r="W64" s="58" t="str">
        <f t="shared" si="23"/>
        <v/>
      </c>
      <c r="X64" s="58" t="str">
        <f t="shared" si="23"/>
        <v/>
      </c>
      <c r="Y64" s="58" t="str">
        <f t="shared" si="23"/>
        <v/>
      </c>
      <c r="Z64" s="58" t="str">
        <f t="shared" ref="Z64:AK73" si="27">IF(Z$6=$I64,$G64,"")</f>
        <v/>
      </c>
      <c r="AA64" s="58" t="str">
        <f t="shared" si="27"/>
        <v/>
      </c>
      <c r="AB64" s="58" t="str">
        <f t="shared" si="27"/>
        <v/>
      </c>
      <c r="AC64" s="58" t="str">
        <f t="shared" si="27"/>
        <v/>
      </c>
      <c r="AD64" s="58" t="str">
        <f t="shared" si="27"/>
        <v/>
      </c>
      <c r="AE64" s="58" t="str">
        <f t="shared" si="27"/>
        <v/>
      </c>
      <c r="AF64" s="58" t="str">
        <f t="shared" si="27"/>
        <v/>
      </c>
      <c r="AG64" s="58" t="str">
        <f t="shared" si="27"/>
        <v/>
      </c>
      <c r="AH64" s="58" t="str">
        <f t="shared" si="27"/>
        <v/>
      </c>
      <c r="AI64" s="58" t="str">
        <f t="shared" si="27"/>
        <v/>
      </c>
      <c r="AJ64" s="58" t="str">
        <f t="shared" si="27"/>
        <v/>
      </c>
      <c r="AK64" s="58" t="str">
        <f t="shared" si="27"/>
        <v/>
      </c>
      <c r="AL64" s="59"/>
      <c r="AM64" s="58" t="str">
        <f t="shared" si="26"/>
        <v/>
      </c>
      <c r="AN64" s="58" t="str">
        <f t="shared" si="26"/>
        <v/>
      </c>
      <c r="AO64" s="58" t="str">
        <f t="shared" si="26"/>
        <v/>
      </c>
      <c r="AP64" s="58" t="str">
        <f t="shared" si="26"/>
        <v/>
      </c>
      <c r="AQ64" s="58" t="str">
        <f t="shared" si="26"/>
        <v/>
      </c>
      <c r="AR64" s="58" t="str">
        <f t="shared" si="26"/>
        <v/>
      </c>
      <c r="AS64" s="58" t="str">
        <f t="shared" si="26"/>
        <v/>
      </c>
      <c r="AT64" s="58" t="str">
        <f t="shared" si="26"/>
        <v/>
      </c>
      <c r="AU64" s="58" t="str">
        <f t="shared" si="26"/>
        <v/>
      </c>
      <c r="AV64" s="58" t="str">
        <f t="shared" si="26"/>
        <v/>
      </c>
      <c r="AW64" s="58" t="str">
        <f t="shared" si="26"/>
        <v/>
      </c>
      <c r="AX64" s="58" t="str">
        <f t="shared" si="26"/>
        <v/>
      </c>
      <c r="AY64" s="58" t="str">
        <f t="shared" si="26"/>
        <v/>
      </c>
      <c r="AZ64" s="58" t="str">
        <f t="shared" si="26"/>
        <v/>
      </c>
      <c r="BA64" s="58" t="str">
        <f t="shared" si="26"/>
        <v/>
      </c>
      <c r="BB64" s="58" t="str">
        <f t="shared" si="26"/>
        <v/>
      </c>
      <c r="BC64" s="58" t="str">
        <f t="shared" si="25"/>
        <v/>
      </c>
      <c r="BD64" s="58" t="str">
        <f t="shared" si="25"/>
        <v/>
      </c>
      <c r="BE64" s="58" t="str">
        <f t="shared" si="25"/>
        <v/>
      </c>
      <c r="BF64" s="58" t="str">
        <f t="shared" si="25"/>
        <v/>
      </c>
      <c r="BG64" s="58">
        <f t="shared" si="25"/>
        <v>4</v>
      </c>
      <c r="BH64" s="58" t="str">
        <f t="shared" si="25"/>
        <v/>
      </c>
      <c r="BI64" s="58" t="str">
        <f t="shared" si="25"/>
        <v/>
      </c>
      <c r="BJ64" s="58" t="str">
        <f t="shared" si="25"/>
        <v/>
      </c>
      <c r="BK64" s="58" t="str">
        <f t="shared" si="25"/>
        <v/>
      </c>
      <c r="BL64" s="58" t="str">
        <f t="shared" si="25"/>
        <v/>
      </c>
      <c r="BM64" s="58" t="str">
        <f t="shared" si="25"/>
        <v/>
      </c>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row>
    <row r="65" spans="1:97" s="1" customFormat="1" ht="40.200000000000003" customHeight="1" x14ac:dyDescent="0.3">
      <c r="A65" s="59"/>
      <c r="B65" s="8">
        <v>59</v>
      </c>
      <c r="C65" s="4" t="s">
        <v>84</v>
      </c>
      <c r="D65" s="82"/>
      <c r="E65" s="49" t="s">
        <v>35</v>
      </c>
      <c r="F65" s="61"/>
      <c r="G65" s="62" t="str">
        <f>IF(D65="","",VLOOKUP(D65,$C$97:$E$102,3,0))</f>
        <v/>
      </c>
      <c r="H65" s="63">
        <f t="shared" si="21"/>
        <v>4</v>
      </c>
      <c r="I65" s="18">
        <v>22</v>
      </c>
      <c r="J65" s="18">
        <v>6</v>
      </c>
      <c r="K65" s="58" t="str">
        <f t="shared" ref="K65:Z73" si="28">IF(K$6=$I65,$G65,"")</f>
        <v/>
      </c>
      <c r="L65" s="58" t="str">
        <f t="shared" si="28"/>
        <v/>
      </c>
      <c r="M65" s="58" t="str">
        <f t="shared" si="28"/>
        <v/>
      </c>
      <c r="N65" s="58" t="str">
        <f t="shared" si="28"/>
        <v/>
      </c>
      <c r="O65" s="58" t="str">
        <f t="shared" si="28"/>
        <v/>
      </c>
      <c r="P65" s="58" t="str">
        <f t="shared" si="28"/>
        <v/>
      </c>
      <c r="Q65" s="58" t="str">
        <f t="shared" si="28"/>
        <v/>
      </c>
      <c r="R65" s="58" t="str">
        <f t="shared" si="28"/>
        <v/>
      </c>
      <c r="S65" s="58" t="str">
        <f t="shared" si="28"/>
        <v/>
      </c>
      <c r="T65" s="58" t="str">
        <f t="shared" si="28"/>
        <v/>
      </c>
      <c r="U65" s="58" t="str">
        <f t="shared" si="28"/>
        <v/>
      </c>
      <c r="V65" s="58" t="str">
        <f t="shared" si="28"/>
        <v/>
      </c>
      <c r="W65" s="58" t="str">
        <f t="shared" si="28"/>
        <v/>
      </c>
      <c r="X65" s="58" t="str">
        <f t="shared" si="28"/>
        <v/>
      </c>
      <c r="Y65" s="58" t="str">
        <f t="shared" si="28"/>
        <v/>
      </c>
      <c r="Z65" s="58" t="str">
        <f t="shared" si="28"/>
        <v/>
      </c>
      <c r="AA65" s="58" t="str">
        <f t="shared" si="27"/>
        <v/>
      </c>
      <c r="AB65" s="58" t="str">
        <f t="shared" si="27"/>
        <v/>
      </c>
      <c r="AC65" s="58" t="str">
        <f t="shared" si="27"/>
        <v/>
      </c>
      <c r="AD65" s="58" t="str">
        <f t="shared" si="27"/>
        <v/>
      </c>
      <c r="AE65" s="58" t="str">
        <f t="shared" si="27"/>
        <v/>
      </c>
      <c r="AF65" s="58" t="str">
        <f t="shared" si="27"/>
        <v/>
      </c>
      <c r="AG65" s="58" t="str">
        <f t="shared" si="27"/>
        <v/>
      </c>
      <c r="AH65" s="58" t="str">
        <f t="shared" si="27"/>
        <v/>
      </c>
      <c r="AI65" s="58" t="str">
        <f t="shared" si="27"/>
        <v/>
      </c>
      <c r="AJ65" s="58" t="str">
        <f t="shared" si="27"/>
        <v/>
      </c>
      <c r="AK65" s="58" t="str">
        <f t="shared" si="27"/>
        <v/>
      </c>
      <c r="AL65" s="59"/>
      <c r="AM65" s="58" t="str">
        <f t="shared" si="26"/>
        <v/>
      </c>
      <c r="AN65" s="58" t="str">
        <f t="shared" si="26"/>
        <v/>
      </c>
      <c r="AO65" s="58" t="str">
        <f t="shared" si="26"/>
        <v/>
      </c>
      <c r="AP65" s="58" t="str">
        <f t="shared" si="26"/>
        <v/>
      </c>
      <c r="AQ65" s="58" t="str">
        <f t="shared" si="26"/>
        <v/>
      </c>
      <c r="AR65" s="58" t="str">
        <f t="shared" si="26"/>
        <v/>
      </c>
      <c r="AS65" s="58" t="str">
        <f t="shared" si="26"/>
        <v/>
      </c>
      <c r="AT65" s="58" t="str">
        <f t="shared" si="26"/>
        <v/>
      </c>
      <c r="AU65" s="58" t="str">
        <f t="shared" si="26"/>
        <v/>
      </c>
      <c r="AV65" s="58" t="str">
        <f t="shared" si="26"/>
        <v/>
      </c>
      <c r="AW65" s="58" t="str">
        <f t="shared" si="26"/>
        <v/>
      </c>
      <c r="AX65" s="58" t="str">
        <f t="shared" si="26"/>
        <v/>
      </c>
      <c r="AY65" s="58" t="str">
        <f t="shared" si="26"/>
        <v/>
      </c>
      <c r="AZ65" s="58" t="str">
        <f t="shared" si="26"/>
        <v/>
      </c>
      <c r="BA65" s="58" t="str">
        <f t="shared" si="26"/>
        <v/>
      </c>
      <c r="BB65" s="58" t="str">
        <f t="shared" si="26"/>
        <v/>
      </c>
      <c r="BC65" s="58" t="str">
        <f t="shared" si="25"/>
        <v/>
      </c>
      <c r="BD65" s="58" t="str">
        <f t="shared" si="25"/>
        <v/>
      </c>
      <c r="BE65" s="58" t="str">
        <f t="shared" si="25"/>
        <v/>
      </c>
      <c r="BF65" s="58" t="str">
        <f t="shared" si="25"/>
        <v/>
      </c>
      <c r="BG65" s="58" t="str">
        <f t="shared" si="25"/>
        <v/>
      </c>
      <c r="BH65" s="58">
        <f t="shared" si="25"/>
        <v>4</v>
      </c>
      <c r="BI65" s="58" t="str">
        <f t="shared" si="25"/>
        <v/>
      </c>
      <c r="BJ65" s="58" t="str">
        <f t="shared" si="25"/>
        <v/>
      </c>
      <c r="BK65" s="58" t="str">
        <f t="shared" si="25"/>
        <v/>
      </c>
      <c r="BL65" s="58" t="str">
        <f t="shared" si="25"/>
        <v/>
      </c>
      <c r="BM65" s="58" t="str">
        <f t="shared" si="25"/>
        <v/>
      </c>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row>
    <row r="66" spans="1:97" s="1" customFormat="1" ht="40.200000000000003" customHeight="1" x14ac:dyDescent="0.3">
      <c r="A66" s="59"/>
      <c r="B66" s="8">
        <v>60</v>
      </c>
      <c r="C66" s="5" t="s">
        <v>85</v>
      </c>
      <c r="D66" s="82"/>
      <c r="E66" s="49" t="s">
        <v>35</v>
      </c>
      <c r="F66" s="61"/>
      <c r="G66" s="62" t="str">
        <f>IF(D66="","",VLOOKUP(D66,$C$97:$E$102,3,0))</f>
        <v/>
      </c>
      <c r="H66" s="63">
        <f t="shared" si="21"/>
        <v>4</v>
      </c>
      <c r="I66" s="18">
        <v>22</v>
      </c>
      <c r="J66" s="18">
        <v>21</v>
      </c>
      <c r="K66" s="58" t="str">
        <f t="shared" si="28"/>
        <v/>
      </c>
      <c r="L66" s="58" t="str">
        <f t="shared" si="28"/>
        <v/>
      </c>
      <c r="M66" s="58" t="str">
        <f t="shared" si="28"/>
        <v/>
      </c>
      <c r="N66" s="58" t="str">
        <f t="shared" si="28"/>
        <v/>
      </c>
      <c r="O66" s="58" t="str">
        <f t="shared" si="28"/>
        <v/>
      </c>
      <c r="P66" s="58" t="str">
        <f t="shared" si="28"/>
        <v/>
      </c>
      <c r="Q66" s="58" t="str">
        <f t="shared" si="28"/>
        <v/>
      </c>
      <c r="R66" s="58" t="str">
        <f t="shared" si="28"/>
        <v/>
      </c>
      <c r="S66" s="58" t="str">
        <f t="shared" si="28"/>
        <v/>
      </c>
      <c r="T66" s="58" t="str">
        <f t="shared" si="28"/>
        <v/>
      </c>
      <c r="U66" s="58" t="str">
        <f t="shared" si="28"/>
        <v/>
      </c>
      <c r="V66" s="58" t="str">
        <f t="shared" si="28"/>
        <v/>
      </c>
      <c r="W66" s="58" t="str">
        <f t="shared" si="28"/>
        <v/>
      </c>
      <c r="X66" s="58" t="str">
        <f t="shared" si="28"/>
        <v/>
      </c>
      <c r="Y66" s="58" t="str">
        <f t="shared" si="28"/>
        <v/>
      </c>
      <c r="Z66" s="58" t="str">
        <f t="shared" si="28"/>
        <v/>
      </c>
      <c r="AA66" s="58" t="str">
        <f t="shared" si="27"/>
        <v/>
      </c>
      <c r="AB66" s="58" t="str">
        <f t="shared" si="27"/>
        <v/>
      </c>
      <c r="AC66" s="58" t="str">
        <f t="shared" si="27"/>
        <v/>
      </c>
      <c r="AD66" s="58" t="str">
        <f t="shared" si="27"/>
        <v/>
      </c>
      <c r="AE66" s="58" t="str">
        <f t="shared" si="27"/>
        <v/>
      </c>
      <c r="AF66" s="58" t="str">
        <f t="shared" si="27"/>
        <v/>
      </c>
      <c r="AG66" s="58" t="str">
        <f t="shared" si="27"/>
        <v/>
      </c>
      <c r="AH66" s="58" t="str">
        <f t="shared" si="27"/>
        <v/>
      </c>
      <c r="AI66" s="58" t="str">
        <f t="shared" si="27"/>
        <v/>
      </c>
      <c r="AJ66" s="58" t="str">
        <f t="shared" si="27"/>
        <v/>
      </c>
      <c r="AK66" s="58" t="str">
        <f t="shared" si="27"/>
        <v/>
      </c>
      <c r="AL66" s="59"/>
      <c r="AM66" s="58" t="str">
        <f t="shared" si="26"/>
        <v/>
      </c>
      <c r="AN66" s="58" t="str">
        <f t="shared" si="26"/>
        <v/>
      </c>
      <c r="AO66" s="58" t="str">
        <f t="shared" si="26"/>
        <v/>
      </c>
      <c r="AP66" s="58" t="str">
        <f t="shared" si="26"/>
        <v/>
      </c>
      <c r="AQ66" s="58" t="str">
        <f t="shared" si="26"/>
        <v/>
      </c>
      <c r="AR66" s="58" t="str">
        <f t="shared" si="26"/>
        <v/>
      </c>
      <c r="AS66" s="58" t="str">
        <f t="shared" si="26"/>
        <v/>
      </c>
      <c r="AT66" s="58" t="str">
        <f t="shared" si="26"/>
        <v/>
      </c>
      <c r="AU66" s="58" t="str">
        <f t="shared" si="26"/>
        <v/>
      </c>
      <c r="AV66" s="58" t="str">
        <f t="shared" si="26"/>
        <v/>
      </c>
      <c r="AW66" s="58" t="str">
        <f t="shared" si="26"/>
        <v/>
      </c>
      <c r="AX66" s="58" t="str">
        <f t="shared" si="26"/>
        <v/>
      </c>
      <c r="AY66" s="58" t="str">
        <f t="shared" si="26"/>
        <v/>
      </c>
      <c r="AZ66" s="58" t="str">
        <f t="shared" si="26"/>
        <v/>
      </c>
      <c r="BA66" s="58" t="str">
        <f t="shared" si="26"/>
        <v/>
      </c>
      <c r="BB66" s="58" t="str">
        <f t="shared" si="26"/>
        <v/>
      </c>
      <c r="BC66" s="58" t="str">
        <f t="shared" si="25"/>
        <v/>
      </c>
      <c r="BD66" s="58" t="str">
        <f t="shared" si="25"/>
        <v/>
      </c>
      <c r="BE66" s="58" t="str">
        <f t="shared" si="25"/>
        <v/>
      </c>
      <c r="BF66" s="58" t="str">
        <f t="shared" si="25"/>
        <v/>
      </c>
      <c r="BG66" s="58" t="str">
        <f t="shared" si="25"/>
        <v/>
      </c>
      <c r="BH66" s="58">
        <f t="shared" si="25"/>
        <v>4</v>
      </c>
      <c r="BI66" s="58" t="str">
        <f t="shared" si="25"/>
        <v/>
      </c>
      <c r="BJ66" s="58" t="str">
        <f t="shared" si="25"/>
        <v/>
      </c>
      <c r="BK66" s="58" t="str">
        <f t="shared" si="25"/>
        <v/>
      </c>
      <c r="BL66" s="58" t="str">
        <f t="shared" si="25"/>
        <v/>
      </c>
      <c r="BM66" s="58" t="str">
        <f t="shared" si="25"/>
        <v/>
      </c>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row>
    <row r="67" spans="1:97" s="1" customFormat="1" ht="40.200000000000003" customHeight="1" x14ac:dyDescent="0.3">
      <c r="A67" s="59"/>
      <c r="B67" s="8">
        <v>61</v>
      </c>
      <c r="C67" s="4" t="s">
        <v>86</v>
      </c>
      <c r="D67" s="82"/>
      <c r="E67" s="49" t="s">
        <v>27</v>
      </c>
      <c r="F67" s="61"/>
      <c r="G67" s="62" t="str">
        <f>IF(D67="","",VLOOKUP(D67,$C$97:$E$102,3,0))</f>
        <v/>
      </c>
      <c r="H67" s="63">
        <f t="shared" si="21"/>
        <v>3</v>
      </c>
      <c r="I67" s="18">
        <v>22</v>
      </c>
      <c r="J67" s="18">
        <v>31</v>
      </c>
      <c r="K67" s="58" t="str">
        <f t="shared" si="28"/>
        <v/>
      </c>
      <c r="L67" s="58" t="str">
        <f t="shared" si="28"/>
        <v/>
      </c>
      <c r="M67" s="58" t="str">
        <f t="shared" si="28"/>
        <v/>
      </c>
      <c r="N67" s="58" t="str">
        <f t="shared" si="28"/>
        <v/>
      </c>
      <c r="O67" s="58" t="str">
        <f t="shared" si="28"/>
        <v/>
      </c>
      <c r="P67" s="58" t="str">
        <f t="shared" si="28"/>
        <v/>
      </c>
      <c r="Q67" s="58" t="str">
        <f t="shared" si="28"/>
        <v/>
      </c>
      <c r="R67" s="58" t="str">
        <f t="shared" si="28"/>
        <v/>
      </c>
      <c r="S67" s="58" t="str">
        <f t="shared" si="28"/>
        <v/>
      </c>
      <c r="T67" s="58" t="str">
        <f t="shared" si="28"/>
        <v/>
      </c>
      <c r="U67" s="58" t="str">
        <f t="shared" si="28"/>
        <v/>
      </c>
      <c r="V67" s="58" t="str">
        <f t="shared" si="28"/>
        <v/>
      </c>
      <c r="W67" s="58" t="str">
        <f t="shared" si="28"/>
        <v/>
      </c>
      <c r="X67" s="58" t="str">
        <f t="shared" si="28"/>
        <v/>
      </c>
      <c r="Y67" s="58" t="str">
        <f t="shared" si="28"/>
        <v/>
      </c>
      <c r="Z67" s="58" t="str">
        <f t="shared" si="28"/>
        <v/>
      </c>
      <c r="AA67" s="58" t="str">
        <f t="shared" si="27"/>
        <v/>
      </c>
      <c r="AB67" s="58" t="str">
        <f t="shared" si="27"/>
        <v/>
      </c>
      <c r="AC67" s="58" t="str">
        <f t="shared" si="27"/>
        <v/>
      </c>
      <c r="AD67" s="58" t="str">
        <f t="shared" si="27"/>
        <v/>
      </c>
      <c r="AE67" s="58" t="str">
        <f t="shared" si="27"/>
        <v/>
      </c>
      <c r="AF67" s="58" t="str">
        <f t="shared" si="27"/>
        <v/>
      </c>
      <c r="AG67" s="58" t="str">
        <f t="shared" si="27"/>
        <v/>
      </c>
      <c r="AH67" s="58" t="str">
        <f t="shared" si="27"/>
        <v/>
      </c>
      <c r="AI67" s="58" t="str">
        <f t="shared" si="27"/>
        <v/>
      </c>
      <c r="AJ67" s="58" t="str">
        <f t="shared" si="27"/>
        <v/>
      </c>
      <c r="AK67" s="58" t="str">
        <f t="shared" si="27"/>
        <v/>
      </c>
      <c r="AL67" s="59"/>
      <c r="AM67" s="58" t="str">
        <f t="shared" si="26"/>
        <v/>
      </c>
      <c r="AN67" s="58" t="str">
        <f t="shared" si="26"/>
        <v/>
      </c>
      <c r="AO67" s="58" t="str">
        <f t="shared" si="26"/>
        <v/>
      </c>
      <c r="AP67" s="58" t="str">
        <f t="shared" si="26"/>
        <v/>
      </c>
      <c r="AQ67" s="58" t="str">
        <f t="shared" si="26"/>
        <v/>
      </c>
      <c r="AR67" s="58" t="str">
        <f t="shared" si="26"/>
        <v/>
      </c>
      <c r="AS67" s="58" t="str">
        <f t="shared" si="26"/>
        <v/>
      </c>
      <c r="AT67" s="58" t="str">
        <f t="shared" si="26"/>
        <v/>
      </c>
      <c r="AU67" s="58" t="str">
        <f t="shared" si="26"/>
        <v/>
      </c>
      <c r="AV67" s="58" t="str">
        <f t="shared" si="26"/>
        <v/>
      </c>
      <c r="AW67" s="58" t="str">
        <f t="shared" si="26"/>
        <v/>
      </c>
      <c r="AX67" s="58" t="str">
        <f t="shared" si="26"/>
        <v/>
      </c>
      <c r="AY67" s="58" t="str">
        <f t="shared" si="26"/>
        <v/>
      </c>
      <c r="AZ67" s="58" t="str">
        <f t="shared" si="26"/>
        <v/>
      </c>
      <c r="BA67" s="58" t="str">
        <f t="shared" si="26"/>
        <v/>
      </c>
      <c r="BB67" s="58" t="str">
        <f t="shared" si="26"/>
        <v/>
      </c>
      <c r="BC67" s="58" t="str">
        <f t="shared" si="25"/>
        <v/>
      </c>
      <c r="BD67" s="58" t="str">
        <f t="shared" si="25"/>
        <v/>
      </c>
      <c r="BE67" s="58" t="str">
        <f t="shared" si="25"/>
        <v/>
      </c>
      <c r="BF67" s="58" t="str">
        <f t="shared" si="25"/>
        <v/>
      </c>
      <c r="BG67" s="58" t="str">
        <f t="shared" si="25"/>
        <v/>
      </c>
      <c r="BH67" s="58">
        <f t="shared" si="25"/>
        <v>3</v>
      </c>
      <c r="BI67" s="58" t="str">
        <f t="shared" si="25"/>
        <v/>
      </c>
      <c r="BJ67" s="58" t="str">
        <f t="shared" si="25"/>
        <v/>
      </c>
      <c r="BK67" s="58" t="str">
        <f t="shared" si="25"/>
        <v/>
      </c>
      <c r="BL67" s="58" t="str">
        <f t="shared" si="25"/>
        <v/>
      </c>
      <c r="BM67" s="58" t="str">
        <f t="shared" si="25"/>
        <v/>
      </c>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row>
    <row r="68" spans="1:97" s="1" customFormat="1" ht="40.200000000000003" customHeight="1" x14ac:dyDescent="0.3">
      <c r="A68" s="59"/>
      <c r="B68" s="8">
        <v>62</v>
      </c>
      <c r="C68" s="4" t="s">
        <v>87</v>
      </c>
      <c r="D68" s="82"/>
      <c r="E68" s="49" t="s">
        <v>27</v>
      </c>
      <c r="F68" s="61"/>
      <c r="G68" s="62" t="str">
        <f>IF(D68="","",VLOOKUP(D68,$C$104:$E$109,3,0))</f>
        <v/>
      </c>
      <c r="H68" s="63">
        <f t="shared" si="21"/>
        <v>3</v>
      </c>
      <c r="I68" s="18">
        <v>23</v>
      </c>
      <c r="J68" s="18">
        <v>29</v>
      </c>
      <c r="K68" s="58" t="str">
        <f t="shared" si="28"/>
        <v/>
      </c>
      <c r="L68" s="58" t="str">
        <f t="shared" si="28"/>
        <v/>
      </c>
      <c r="M68" s="58" t="str">
        <f t="shared" si="28"/>
        <v/>
      </c>
      <c r="N68" s="58" t="str">
        <f t="shared" si="28"/>
        <v/>
      </c>
      <c r="O68" s="58" t="str">
        <f t="shared" si="28"/>
        <v/>
      </c>
      <c r="P68" s="58" t="str">
        <f t="shared" si="28"/>
        <v/>
      </c>
      <c r="Q68" s="58" t="str">
        <f t="shared" si="28"/>
        <v/>
      </c>
      <c r="R68" s="58" t="str">
        <f t="shared" si="28"/>
        <v/>
      </c>
      <c r="S68" s="58" t="str">
        <f t="shared" si="28"/>
        <v/>
      </c>
      <c r="T68" s="58" t="str">
        <f t="shared" si="28"/>
        <v/>
      </c>
      <c r="U68" s="58" t="str">
        <f t="shared" si="28"/>
        <v/>
      </c>
      <c r="V68" s="58" t="str">
        <f t="shared" si="28"/>
        <v/>
      </c>
      <c r="W68" s="58" t="str">
        <f t="shared" si="28"/>
        <v/>
      </c>
      <c r="X68" s="58" t="str">
        <f t="shared" si="28"/>
        <v/>
      </c>
      <c r="Y68" s="58" t="str">
        <f t="shared" si="28"/>
        <v/>
      </c>
      <c r="Z68" s="58" t="str">
        <f t="shared" si="28"/>
        <v/>
      </c>
      <c r="AA68" s="58" t="str">
        <f t="shared" si="27"/>
        <v/>
      </c>
      <c r="AB68" s="58" t="str">
        <f t="shared" si="27"/>
        <v/>
      </c>
      <c r="AC68" s="58" t="str">
        <f t="shared" si="27"/>
        <v/>
      </c>
      <c r="AD68" s="58" t="str">
        <f t="shared" si="27"/>
        <v/>
      </c>
      <c r="AE68" s="58" t="str">
        <f t="shared" si="27"/>
        <v/>
      </c>
      <c r="AF68" s="58" t="str">
        <f t="shared" si="27"/>
        <v/>
      </c>
      <c r="AG68" s="58" t="str">
        <f t="shared" si="27"/>
        <v/>
      </c>
      <c r="AH68" s="58" t="str">
        <f t="shared" si="27"/>
        <v/>
      </c>
      <c r="AI68" s="58" t="str">
        <f t="shared" si="27"/>
        <v/>
      </c>
      <c r="AJ68" s="58" t="str">
        <f t="shared" si="27"/>
        <v/>
      </c>
      <c r="AK68" s="58" t="str">
        <f t="shared" si="27"/>
        <v/>
      </c>
      <c r="AL68" s="59"/>
      <c r="AM68" s="58" t="str">
        <f t="shared" si="26"/>
        <v/>
      </c>
      <c r="AN68" s="58" t="str">
        <f t="shared" si="26"/>
        <v/>
      </c>
      <c r="AO68" s="58" t="str">
        <f t="shared" si="26"/>
        <v/>
      </c>
      <c r="AP68" s="58" t="str">
        <f t="shared" si="26"/>
        <v/>
      </c>
      <c r="AQ68" s="58" t="str">
        <f t="shared" si="26"/>
        <v/>
      </c>
      <c r="AR68" s="58" t="str">
        <f t="shared" si="26"/>
        <v/>
      </c>
      <c r="AS68" s="58" t="str">
        <f t="shared" si="26"/>
        <v/>
      </c>
      <c r="AT68" s="58" t="str">
        <f t="shared" si="26"/>
        <v/>
      </c>
      <c r="AU68" s="58" t="str">
        <f t="shared" si="26"/>
        <v/>
      </c>
      <c r="AV68" s="58" t="str">
        <f t="shared" si="26"/>
        <v/>
      </c>
      <c r="AW68" s="58" t="str">
        <f t="shared" si="26"/>
        <v/>
      </c>
      <c r="AX68" s="58" t="str">
        <f t="shared" si="26"/>
        <v/>
      </c>
      <c r="AY68" s="58" t="str">
        <f t="shared" si="26"/>
        <v/>
      </c>
      <c r="AZ68" s="58" t="str">
        <f t="shared" si="26"/>
        <v/>
      </c>
      <c r="BA68" s="58" t="str">
        <f t="shared" si="26"/>
        <v/>
      </c>
      <c r="BB68" s="58" t="str">
        <f t="shared" si="26"/>
        <v/>
      </c>
      <c r="BC68" s="58" t="str">
        <f t="shared" si="25"/>
        <v/>
      </c>
      <c r="BD68" s="58" t="str">
        <f t="shared" si="25"/>
        <v/>
      </c>
      <c r="BE68" s="58" t="str">
        <f t="shared" si="25"/>
        <v/>
      </c>
      <c r="BF68" s="58" t="str">
        <f t="shared" si="25"/>
        <v/>
      </c>
      <c r="BG68" s="58" t="str">
        <f t="shared" si="25"/>
        <v/>
      </c>
      <c r="BH68" s="58" t="str">
        <f t="shared" si="25"/>
        <v/>
      </c>
      <c r="BI68" s="58">
        <f t="shared" si="25"/>
        <v>3</v>
      </c>
      <c r="BJ68" s="58" t="str">
        <f t="shared" si="25"/>
        <v/>
      </c>
      <c r="BK68" s="58" t="str">
        <f t="shared" si="25"/>
        <v/>
      </c>
      <c r="BL68" s="58" t="str">
        <f t="shared" si="25"/>
        <v/>
      </c>
      <c r="BM68" s="58" t="str">
        <f t="shared" si="25"/>
        <v/>
      </c>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row>
    <row r="69" spans="1:97" s="1" customFormat="1" ht="40.200000000000003" customHeight="1" x14ac:dyDescent="0.3">
      <c r="A69" s="59"/>
      <c r="B69" s="8">
        <v>63</v>
      </c>
      <c r="C69" s="4" t="s">
        <v>88</v>
      </c>
      <c r="D69" s="82"/>
      <c r="E69" s="49" t="s">
        <v>27</v>
      </c>
      <c r="F69" s="61"/>
      <c r="G69" s="62" t="str">
        <f>IF(D69="","",VLOOKUP(D69,$C$104:$E$109,3,0))</f>
        <v/>
      </c>
      <c r="H69" s="63">
        <f t="shared" si="21"/>
        <v>3</v>
      </c>
      <c r="I69" s="18">
        <v>23</v>
      </c>
      <c r="J69" s="18">
        <v>43</v>
      </c>
      <c r="K69" s="58" t="str">
        <f t="shared" si="28"/>
        <v/>
      </c>
      <c r="L69" s="58" t="str">
        <f t="shared" si="28"/>
        <v/>
      </c>
      <c r="M69" s="58" t="str">
        <f t="shared" si="28"/>
        <v/>
      </c>
      <c r="N69" s="58" t="str">
        <f t="shared" si="28"/>
        <v/>
      </c>
      <c r="O69" s="58" t="str">
        <f t="shared" si="28"/>
        <v/>
      </c>
      <c r="P69" s="58" t="str">
        <f t="shared" si="28"/>
        <v/>
      </c>
      <c r="Q69" s="58" t="str">
        <f t="shared" si="28"/>
        <v/>
      </c>
      <c r="R69" s="58" t="str">
        <f t="shared" si="28"/>
        <v/>
      </c>
      <c r="S69" s="58" t="str">
        <f t="shared" si="28"/>
        <v/>
      </c>
      <c r="T69" s="58" t="str">
        <f t="shared" si="28"/>
        <v/>
      </c>
      <c r="U69" s="58" t="str">
        <f t="shared" si="28"/>
        <v/>
      </c>
      <c r="V69" s="58" t="str">
        <f t="shared" si="28"/>
        <v/>
      </c>
      <c r="W69" s="58" t="str">
        <f t="shared" si="28"/>
        <v/>
      </c>
      <c r="X69" s="58" t="str">
        <f t="shared" si="28"/>
        <v/>
      </c>
      <c r="Y69" s="58" t="str">
        <f t="shared" si="28"/>
        <v/>
      </c>
      <c r="Z69" s="58" t="str">
        <f t="shared" si="28"/>
        <v/>
      </c>
      <c r="AA69" s="58" t="str">
        <f t="shared" si="27"/>
        <v/>
      </c>
      <c r="AB69" s="58" t="str">
        <f t="shared" si="27"/>
        <v/>
      </c>
      <c r="AC69" s="58" t="str">
        <f t="shared" si="27"/>
        <v/>
      </c>
      <c r="AD69" s="58" t="str">
        <f t="shared" si="27"/>
        <v/>
      </c>
      <c r="AE69" s="58" t="str">
        <f t="shared" si="27"/>
        <v/>
      </c>
      <c r="AF69" s="58" t="str">
        <f t="shared" si="27"/>
        <v/>
      </c>
      <c r="AG69" s="58" t="str">
        <f t="shared" si="27"/>
        <v/>
      </c>
      <c r="AH69" s="58" t="str">
        <f t="shared" si="27"/>
        <v/>
      </c>
      <c r="AI69" s="58" t="str">
        <f t="shared" si="27"/>
        <v/>
      </c>
      <c r="AJ69" s="58" t="str">
        <f t="shared" si="27"/>
        <v/>
      </c>
      <c r="AK69" s="58" t="str">
        <f t="shared" si="27"/>
        <v/>
      </c>
      <c r="AL69" s="59"/>
      <c r="AM69" s="58" t="str">
        <f t="shared" si="26"/>
        <v/>
      </c>
      <c r="AN69" s="58" t="str">
        <f t="shared" si="26"/>
        <v/>
      </c>
      <c r="AO69" s="58" t="str">
        <f t="shared" si="26"/>
        <v/>
      </c>
      <c r="AP69" s="58" t="str">
        <f t="shared" si="26"/>
        <v/>
      </c>
      <c r="AQ69" s="58" t="str">
        <f t="shared" si="26"/>
        <v/>
      </c>
      <c r="AR69" s="58" t="str">
        <f t="shared" si="26"/>
        <v/>
      </c>
      <c r="AS69" s="58" t="str">
        <f t="shared" si="26"/>
        <v/>
      </c>
      <c r="AT69" s="58" t="str">
        <f t="shared" si="26"/>
        <v/>
      </c>
      <c r="AU69" s="58" t="str">
        <f t="shared" si="26"/>
        <v/>
      </c>
      <c r="AV69" s="58" t="str">
        <f t="shared" si="26"/>
        <v/>
      </c>
      <c r="AW69" s="58" t="str">
        <f t="shared" si="26"/>
        <v/>
      </c>
      <c r="AX69" s="58" t="str">
        <f t="shared" si="26"/>
        <v/>
      </c>
      <c r="AY69" s="58" t="str">
        <f t="shared" si="26"/>
        <v/>
      </c>
      <c r="AZ69" s="58" t="str">
        <f t="shared" si="26"/>
        <v/>
      </c>
      <c r="BA69" s="58" t="str">
        <f t="shared" si="26"/>
        <v/>
      </c>
      <c r="BB69" s="58" t="str">
        <f t="shared" si="26"/>
        <v/>
      </c>
      <c r="BC69" s="58" t="str">
        <f t="shared" si="25"/>
        <v/>
      </c>
      <c r="BD69" s="58" t="str">
        <f t="shared" si="25"/>
        <v/>
      </c>
      <c r="BE69" s="58" t="str">
        <f t="shared" si="25"/>
        <v/>
      </c>
      <c r="BF69" s="58" t="str">
        <f t="shared" si="25"/>
        <v/>
      </c>
      <c r="BG69" s="58" t="str">
        <f t="shared" si="25"/>
        <v/>
      </c>
      <c r="BH69" s="58" t="str">
        <f t="shared" si="25"/>
        <v/>
      </c>
      <c r="BI69" s="58">
        <f t="shared" si="25"/>
        <v>3</v>
      </c>
      <c r="BJ69" s="58" t="str">
        <f t="shared" si="25"/>
        <v/>
      </c>
      <c r="BK69" s="58" t="str">
        <f t="shared" si="25"/>
        <v/>
      </c>
      <c r="BL69" s="58" t="str">
        <f t="shared" si="25"/>
        <v/>
      </c>
      <c r="BM69" s="58" t="str">
        <f t="shared" si="25"/>
        <v/>
      </c>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row>
    <row r="70" spans="1:97" s="1" customFormat="1" ht="40.200000000000003" customHeight="1" x14ac:dyDescent="0.3">
      <c r="A70" s="59"/>
      <c r="B70" s="8">
        <v>64</v>
      </c>
      <c r="C70" s="4" t="s">
        <v>89</v>
      </c>
      <c r="D70" s="82"/>
      <c r="E70" s="49" t="s">
        <v>35</v>
      </c>
      <c r="F70" s="61"/>
      <c r="G70" s="62" t="str">
        <f>IF(D70="","",VLOOKUP(D70,$C$83:$E$88,3,0))</f>
        <v/>
      </c>
      <c r="H70" s="63">
        <f t="shared" si="21"/>
        <v>4</v>
      </c>
      <c r="I70" s="18">
        <v>24</v>
      </c>
      <c r="J70" s="18">
        <v>22</v>
      </c>
      <c r="K70" s="58" t="str">
        <f t="shared" si="28"/>
        <v/>
      </c>
      <c r="L70" s="58" t="str">
        <f t="shared" si="28"/>
        <v/>
      </c>
      <c r="M70" s="58" t="str">
        <f t="shared" si="28"/>
        <v/>
      </c>
      <c r="N70" s="58" t="str">
        <f t="shared" si="28"/>
        <v/>
      </c>
      <c r="O70" s="58" t="str">
        <f t="shared" si="28"/>
        <v/>
      </c>
      <c r="P70" s="58" t="str">
        <f t="shared" si="28"/>
        <v/>
      </c>
      <c r="Q70" s="58" t="str">
        <f t="shared" si="28"/>
        <v/>
      </c>
      <c r="R70" s="58" t="str">
        <f t="shared" si="28"/>
        <v/>
      </c>
      <c r="S70" s="58" t="str">
        <f t="shared" si="28"/>
        <v/>
      </c>
      <c r="T70" s="58" t="str">
        <f t="shared" si="28"/>
        <v/>
      </c>
      <c r="U70" s="58" t="str">
        <f t="shared" si="28"/>
        <v/>
      </c>
      <c r="V70" s="58" t="str">
        <f t="shared" si="28"/>
        <v/>
      </c>
      <c r="W70" s="58" t="str">
        <f t="shared" si="28"/>
        <v/>
      </c>
      <c r="X70" s="58" t="str">
        <f t="shared" si="28"/>
        <v/>
      </c>
      <c r="Y70" s="58" t="str">
        <f t="shared" si="28"/>
        <v/>
      </c>
      <c r="Z70" s="58" t="str">
        <f t="shared" si="28"/>
        <v/>
      </c>
      <c r="AA70" s="58" t="str">
        <f t="shared" si="27"/>
        <v/>
      </c>
      <c r="AB70" s="58" t="str">
        <f t="shared" si="27"/>
        <v/>
      </c>
      <c r="AC70" s="58" t="str">
        <f t="shared" si="27"/>
        <v/>
      </c>
      <c r="AD70" s="58" t="str">
        <f t="shared" si="27"/>
        <v/>
      </c>
      <c r="AE70" s="58" t="str">
        <f t="shared" si="27"/>
        <v/>
      </c>
      <c r="AF70" s="58" t="str">
        <f t="shared" si="27"/>
        <v/>
      </c>
      <c r="AG70" s="58" t="str">
        <f t="shared" si="27"/>
        <v/>
      </c>
      <c r="AH70" s="58" t="str">
        <f>IF(AH$6=$I70,$G70,"")</f>
        <v/>
      </c>
      <c r="AI70" s="58" t="str">
        <f t="shared" si="27"/>
        <v/>
      </c>
      <c r="AJ70" s="58" t="str">
        <f t="shared" si="27"/>
        <v/>
      </c>
      <c r="AK70" s="58" t="str">
        <f t="shared" si="27"/>
        <v/>
      </c>
      <c r="AL70" s="59"/>
      <c r="AM70" s="58" t="str">
        <f t="shared" si="26"/>
        <v/>
      </c>
      <c r="AN70" s="58" t="str">
        <f t="shared" si="26"/>
        <v/>
      </c>
      <c r="AO70" s="58" t="str">
        <f t="shared" si="26"/>
        <v/>
      </c>
      <c r="AP70" s="58" t="str">
        <f t="shared" si="26"/>
        <v/>
      </c>
      <c r="AQ70" s="58" t="str">
        <f t="shared" si="26"/>
        <v/>
      </c>
      <c r="AR70" s="58" t="str">
        <f t="shared" si="26"/>
        <v/>
      </c>
      <c r="AS70" s="58" t="str">
        <f t="shared" si="26"/>
        <v/>
      </c>
      <c r="AT70" s="58" t="str">
        <f t="shared" si="26"/>
        <v/>
      </c>
      <c r="AU70" s="58" t="str">
        <f t="shared" si="26"/>
        <v/>
      </c>
      <c r="AV70" s="58" t="str">
        <f t="shared" si="26"/>
        <v/>
      </c>
      <c r="AW70" s="58" t="str">
        <f t="shared" si="26"/>
        <v/>
      </c>
      <c r="AX70" s="58" t="str">
        <f t="shared" si="26"/>
        <v/>
      </c>
      <c r="AY70" s="58" t="str">
        <f t="shared" si="26"/>
        <v/>
      </c>
      <c r="AZ70" s="58" t="str">
        <f t="shared" si="26"/>
        <v/>
      </c>
      <c r="BA70" s="58" t="str">
        <f t="shared" si="26"/>
        <v/>
      </c>
      <c r="BB70" s="58" t="str">
        <f t="shared" si="26"/>
        <v/>
      </c>
      <c r="BC70" s="58" t="str">
        <f t="shared" si="25"/>
        <v/>
      </c>
      <c r="BD70" s="58" t="str">
        <f t="shared" si="25"/>
        <v/>
      </c>
      <c r="BE70" s="58" t="str">
        <f t="shared" si="25"/>
        <v/>
      </c>
      <c r="BF70" s="58" t="str">
        <f t="shared" si="25"/>
        <v/>
      </c>
      <c r="BG70" s="58" t="str">
        <f t="shared" si="25"/>
        <v/>
      </c>
      <c r="BH70" s="58" t="str">
        <f t="shared" si="25"/>
        <v/>
      </c>
      <c r="BI70" s="58" t="str">
        <f t="shared" si="25"/>
        <v/>
      </c>
      <c r="BJ70" s="58">
        <f t="shared" si="25"/>
        <v>4</v>
      </c>
      <c r="BK70" s="58" t="str">
        <f t="shared" si="25"/>
        <v/>
      </c>
      <c r="BL70" s="58" t="str">
        <f t="shared" si="25"/>
        <v/>
      </c>
      <c r="BM70" s="58" t="str">
        <f t="shared" si="25"/>
        <v/>
      </c>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row>
    <row r="71" spans="1:97" s="1" customFormat="1" ht="40.200000000000003" customHeight="1" x14ac:dyDescent="0.3">
      <c r="A71" s="59"/>
      <c r="B71" s="8">
        <v>65</v>
      </c>
      <c r="C71" s="4" t="s">
        <v>90</v>
      </c>
      <c r="D71" s="82"/>
      <c r="E71" s="49" t="s">
        <v>35</v>
      </c>
      <c r="F71" s="61"/>
      <c r="G71" s="62" t="str">
        <f>IF(D71="","",VLOOKUP(D71,$C$83:$E$88,3,0))</f>
        <v/>
      </c>
      <c r="H71" s="63"/>
      <c r="I71" s="18">
        <v>24</v>
      </c>
      <c r="J71" s="18"/>
      <c r="K71" s="58"/>
      <c r="L71" s="58"/>
      <c r="M71" s="58"/>
      <c r="N71" s="58"/>
      <c r="O71" s="58"/>
      <c r="P71" s="58"/>
      <c r="Q71" s="58"/>
      <c r="R71" s="58"/>
      <c r="S71" s="58"/>
      <c r="T71" s="58"/>
      <c r="U71" s="58"/>
      <c r="V71" s="58"/>
      <c r="W71" s="58"/>
      <c r="X71" s="58"/>
      <c r="Y71" s="58"/>
      <c r="Z71" s="58"/>
      <c r="AA71" s="58"/>
      <c r="AB71" s="58"/>
      <c r="AC71" s="58"/>
      <c r="AD71" s="58"/>
      <c r="AE71" s="58"/>
      <c r="AF71" s="58"/>
      <c r="AG71" s="58"/>
      <c r="AH71" s="58" t="str">
        <f>IF(AH$6=$I71,$G71,"")</f>
        <v/>
      </c>
      <c r="AI71" s="58"/>
      <c r="AJ71" s="58"/>
      <c r="AK71" s="58"/>
      <c r="AL71" s="59"/>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row>
    <row r="72" spans="1:97" s="1" customFormat="1" ht="40.200000000000003" customHeight="1" x14ac:dyDescent="0.3">
      <c r="A72" s="59"/>
      <c r="B72" s="8">
        <v>66</v>
      </c>
      <c r="C72" s="4" t="s">
        <v>91</v>
      </c>
      <c r="D72" s="82"/>
      <c r="E72" s="49" t="s">
        <v>27</v>
      </c>
      <c r="F72" s="61"/>
      <c r="G72" s="62" t="str">
        <f>IF(D72="","",VLOOKUP(D72,$C$83:$E$88,3,0))</f>
        <v/>
      </c>
      <c r="H72" s="63"/>
      <c r="I72" s="18">
        <v>24</v>
      </c>
      <c r="J72" s="18"/>
      <c r="K72" s="58"/>
      <c r="L72" s="58"/>
      <c r="M72" s="58"/>
      <c r="N72" s="58"/>
      <c r="O72" s="58"/>
      <c r="P72" s="58"/>
      <c r="Q72" s="58"/>
      <c r="R72" s="58"/>
      <c r="S72" s="58"/>
      <c r="T72" s="58"/>
      <c r="U72" s="58"/>
      <c r="V72" s="58"/>
      <c r="W72" s="58"/>
      <c r="X72" s="58"/>
      <c r="Y72" s="58"/>
      <c r="Z72" s="58"/>
      <c r="AA72" s="58"/>
      <c r="AB72" s="58"/>
      <c r="AC72" s="58"/>
      <c r="AD72" s="58"/>
      <c r="AE72" s="58"/>
      <c r="AF72" s="58"/>
      <c r="AG72" s="58"/>
      <c r="AH72" s="58" t="str">
        <f>IF(AH$6=$I72,$G72,"")</f>
        <v/>
      </c>
      <c r="AI72" s="58"/>
      <c r="AJ72" s="58"/>
      <c r="AK72" s="58"/>
      <c r="AL72" s="59"/>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row>
    <row r="73" spans="1:97" s="1" customFormat="1" ht="40.200000000000003" customHeight="1" x14ac:dyDescent="0.3">
      <c r="A73" s="59"/>
      <c r="B73" s="8">
        <v>67</v>
      </c>
      <c r="C73" s="4" t="s">
        <v>92</v>
      </c>
      <c r="D73" s="82"/>
      <c r="E73" s="49" t="s">
        <v>35</v>
      </c>
      <c r="F73" s="61"/>
      <c r="G73" s="62" t="str">
        <f>IF(D73="","",VLOOKUP(D73,$C$83:$E$88,3,0))</f>
        <v/>
      </c>
      <c r="H73" s="63">
        <f>IF(E73="","",VLOOKUP(E73,$D$76:$E$81,2,0))</f>
        <v>4</v>
      </c>
      <c r="I73" s="18">
        <v>24</v>
      </c>
      <c r="J73" s="18">
        <v>57</v>
      </c>
      <c r="K73" s="58" t="str">
        <f t="shared" si="28"/>
        <v/>
      </c>
      <c r="L73" s="58" t="str">
        <f t="shared" si="28"/>
        <v/>
      </c>
      <c r="M73" s="58" t="str">
        <f t="shared" si="28"/>
        <v/>
      </c>
      <c r="N73" s="58" t="str">
        <f t="shared" si="28"/>
        <v/>
      </c>
      <c r="O73" s="58" t="str">
        <f t="shared" si="28"/>
        <v/>
      </c>
      <c r="P73" s="58" t="str">
        <f t="shared" si="28"/>
        <v/>
      </c>
      <c r="Q73" s="58" t="str">
        <f t="shared" si="28"/>
        <v/>
      </c>
      <c r="R73" s="58" t="str">
        <f t="shared" si="28"/>
        <v/>
      </c>
      <c r="S73" s="58" t="str">
        <f t="shared" si="28"/>
        <v/>
      </c>
      <c r="T73" s="58" t="str">
        <f t="shared" si="28"/>
        <v/>
      </c>
      <c r="U73" s="58" t="str">
        <f t="shared" si="28"/>
        <v/>
      </c>
      <c r="V73" s="58" t="str">
        <f t="shared" si="28"/>
        <v/>
      </c>
      <c r="W73" s="58" t="str">
        <f t="shared" si="28"/>
        <v/>
      </c>
      <c r="X73" s="58" t="str">
        <f t="shared" si="28"/>
        <v/>
      </c>
      <c r="Y73" s="58" t="str">
        <f t="shared" si="28"/>
        <v/>
      </c>
      <c r="Z73" s="58" t="str">
        <f t="shared" si="28"/>
        <v/>
      </c>
      <c r="AA73" s="58" t="str">
        <f t="shared" si="27"/>
        <v/>
      </c>
      <c r="AB73" s="58" t="str">
        <f t="shared" si="27"/>
        <v/>
      </c>
      <c r="AC73" s="58" t="str">
        <f t="shared" si="27"/>
        <v/>
      </c>
      <c r="AD73" s="58" t="str">
        <f t="shared" si="27"/>
        <v/>
      </c>
      <c r="AE73" s="58" t="str">
        <f t="shared" si="27"/>
        <v/>
      </c>
      <c r="AF73" s="58" t="str">
        <f t="shared" si="27"/>
        <v/>
      </c>
      <c r="AG73" s="58" t="str">
        <f t="shared" si="27"/>
        <v/>
      </c>
      <c r="AH73" s="58" t="str">
        <f t="shared" si="27"/>
        <v/>
      </c>
      <c r="AI73" s="58" t="str">
        <f t="shared" si="27"/>
        <v/>
      </c>
      <c r="AJ73" s="58" t="str">
        <f t="shared" si="27"/>
        <v/>
      </c>
      <c r="AK73" s="58" t="str">
        <f t="shared" si="27"/>
        <v/>
      </c>
      <c r="AL73" s="59"/>
      <c r="AM73" s="58" t="str">
        <f t="shared" si="26"/>
        <v/>
      </c>
      <c r="AN73" s="58" t="str">
        <f t="shared" si="26"/>
        <v/>
      </c>
      <c r="AO73" s="58" t="str">
        <f t="shared" si="26"/>
        <v/>
      </c>
      <c r="AP73" s="58" t="str">
        <f t="shared" si="26"/>
        <v/>
      </c>
      <c r="AQ73" s="58" t="str">
        <f t="shared" si="26"/>
        <v/>
      </c>
      <c r="AR73" s="58" t="str">
        <f t="shared" si="26"/>
        <v/>
      </c>
      <c r="AS73" s="58" t="str">
        <f t="shared" si="26"/>
        <v/>
      </c>
      <c r="AT73" s="58" t="str">
        <f t="shared" si="26"/>
        <v/>
      </c>
      <c r="AU73" s="58" t="str">
        <f t="shared" si="26"/>
        <v/>
      </c>
      <c r="AV73" s="58" t="str">
        <f t="shared" si="26"/>
        <v/>
      </c>
      <c r="AW73" s="58" t="str">
        <f t="shared" si="26"/>
        <v/>
      </c>
      <c r="AX73" s="58" t="str">
        <f t="shared" si="26"/>
        <v/>
      </c>
      <c r="AY73" s="58" t="str">
        <f t="shared" si="26"/>
        <v/>
      </c>
      <c r="AZ73" s="58" t="str">
        <f t="shared" si="26"/>
        <v/>
      </c>
      <c r="BA73" s="58" t="str">
        <f t="shared" si="26"/>
        <v/>
      </c>
      <c r="BB73" s="58" t="str">
        <f t="shared" ref="BB73:BM73" si="29">IF(BB$6=$I73,$H73,"")</f>
        <v/>
      </c>
      <c r="BC73" s="58" t="str">
        <f t="shared" si="29"/>
        <v/>
      </c>
      <c r="BD73" s="58" t="str">
        <f t="shared" si="29"/>
        <v/>
      </c>
      <c r="BE73" s="58" t="str">
        <f t="shared" si="29"/>
        <v/>
      </c>
      <c r="BF73" s="58" t="str">
        <f t="shared" si="29"/>
        <v/>
      </c>
      <c r="BG73" s="58" t="str">
        <f t="shared" si="29"/>
        <v/>
      </c>
      <c r="BH73" s="58" t="str">
        <f t="shared" si="29"/>
        <v/>
      </c>
      <c r="BI73" s="58" t="str">
        <f t="shared" si="29"/>
        <v/>
      </c>
      <c r="BJ73" s="58">
        <f t="shared" si="29"/>
        <v>4</v>
      </c>
      <c r="BK73" s="58" t="str">
        <f t="shared" si="29"/>
        <v/>
      </c>
      <c r="BL73" s="58" t="str">
        <f t="shared" si="29"/>
        <v/>
      </c>
      <c r="BM73" s="58" t="str">
        <f t="shared" si="29"/>
        <v/>
      </c>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row>
    <row r="74" spans="1:97" x14ac:dyDescent="0.3">
      <c r="A74" s="10"/>
      <c r="B74" s="68"/>
      <c r="C74" s="69"/>
      <c r="D74" s="69"/>
      <c r="E74" s="69"/>
      <c r="F74" s="10"/>
      <c r="G74" s="10"/>
      <c r="H74" s="10"/>
      <c r="I74" s="18"/>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row>
    <row r="75" spans="1:97" ht="15" x14ac:dyDescent="0.3">
      <c r="A75" s="10"/>
      <c r="B75" s="34"/>
      <c r="C75" s="70"/>
      <c r="D75" s="70"/>
      <c r="E75" s="10"/>
      <c r="F75" s="10"/>
      <c r="G75" s="10"/>
      <c r="H75" s="10"/>
      <c r="I75" s="18"/>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row>
    <row r="76" spans="1:97" ht="15" hidden="1" x14ac:dyDescent="0.3">
      <c r="A76" s="10"/>
      <c r="B76" s="10"/>
      <c r="C76" s="70" t="s">
        <v>93</v>
      </c>
      <c r="D76" s="70" t="s">
        <v>24</v>
      </c>
      <c r="E76" s="64">
        <v>5</v>
      </c>
      <c r="F76" s="64">
        <v>1</v>
      </c>
      <c r="I76" s="18"/>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row>
    <row r="77" spans="1:97" ht="15" hidden="1" x14ac:dyDescent="0.3">
      <c r="A77" s="10"/>
      <c r="B77" s="10"/>
      <c r="C77" s="70" t="s">
        <v>94</v>
      </c>
      <c r="D77" s="70" t="s">
        <v>35</v>
      </c>
      <c r="E77" s="64">
        <v>4</v>
      </c>
      <c r="F77" s="64">
        <v>2</v>
      </c>
      <c r="H77" s="10"/>
      <c r="I77" s="18"/>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row>
    <row r="78" spans="1:97" ht="15" hidden="1" x14ac:dyDescent="0.3">
      <c r="A78" s="10"/>
      <c r="B78" s="10"/>
      <c r="C78" s="70" t="s">
        <v>95</v>
      </c>
      <c r="D78" s="70" t="s">
        <v>27</v>
      </c>
      <c r="E78" s="64">
        <v>3</v>
      </c>
      <c r="F78" s="64">
        <v>3</v>
      </c>
      <c r="H78" s="10"/>
      <c r="I78" s="18"/>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row>
    <row r="79" spans="1:97" ht="15" hidden="1" x14ac:dyDescent="0.3">
      <c r="A79" s="10"/>
      <c r="B79" s="10"/>
      <c r="C79" s="70" t="s">
        <v>96</v>
      </c>
      <c r="D79" s="70" t="s">
        <v>29</v>
      </c>
      <c r="E79" s="64">
        <v>2</v>
      </c>
      <c r="F79" s="64">
        <v>4</v>
      </c>
      <c r="H79" s="10"/>
      <c r="I79" s="18"/>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row>
    <row r="80" spans="1:97" ht="15" hidden="1" x14ac:dyDescent="0.3">
      <c r="A80" s="10"/>
      <c r="B80" s="10"/>
      <c r="C80" s="70" t="s">
        <v>97</v>
      </c>
      <c r="D80" s="70" t="s">
        <v>31</v>
      </c>
      <c r="E80" s="64">
        <v>1</v>
      </c>
      <c r="F80" s="64">
        <v>5</v>
      </c>
      <c r="H80" s="10"/>
      <c r="I80" s="18"/>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row>
    <row r="81" spans="1:97" ht="15" hidden="1" x14ac:dyDescent="0.3">
      <c r="A81" s="10"/>
      <c r="B81" s="10"/>
      <c r="C81" s="70" t="s">
        <v>98</v>
      </c>
      <c r="D81" s="70" t="s">
        <v>98</v>
      </c>
      <c r="E81" s="64">
        <v>0</v>
      </c>
      <c r="F81" s="64">
        <v>0</v>
      </c>
      <c r="H81" s="10"/>
      <c r="I81" s="18"/>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row>
    <row r="82" spans="1:97" ht="15" hidden="1" x14ac:dyDescent="0.3">
      <c r="A82" s="10"/>
      <c r="B82" s="10"/>
      <c r="C82" s="71"/>
      <c r="D82" s="10"/>
      <c r="E82" s="10"/>
      <c r="F82" s="10"/>
      <c r="G82" s="10"/>
      <c r="H82" s="10"/>
      <c r="I82" s="18"/>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row>
    <row r="83" spans="1:97" ht="15" hidden="1" x14ac:dyDescent="0.3">
      <c r="A83" s="10"/>
      <c r="B83" s="10"/>
      <c r="C83" s="70" t="s">
        <v>93</v>
      </c>
      <c r="D83" s="70" t="s">
        <v>24</v>
      </c>
      <c r="E83" s="64">
        <v>1.25</v>
      </c>
      <c r="F83" s="64">
        <v>1</v>
      </c>
      <c r="H83" s="10"/>
      <c r="I83" s="18"/>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row>
    <row r="84" spans="1:97" ht="15" hidden="1" x14ac:dyDescent="0.3">
      <c r="A84" s="10"/>
      <c r="B84" s="10"/>
      <c r="C84" s="70" t="s">
        <v>94</v>
      </c>
      <c r="D84" s="70" t="s">
        <v>35</v>
      </c>
      <c r="E84" s="64">
        <v>1</v>
      </c>
      <c r="F84" s="64">
        <v>2</v>
      </c>
      <c r="H84" s="10"/>
      <c r="I84" s="18"/>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row>
    <row r="85" spans="1:97" ht="15" hidden="1" x14ac:dyDescent="0.3">
      <c r="A85" s="10"/>
      <c r="B85" s="10"/>
      <c r="C85" s="70" t="s">
        <v>95</v>
      </c>
      <c r="D85" s="70" t="s">
        <v>27</v>
      </c>
      <c r="E85" s="64">
        <v>0.75</v>
      </c>
      <c r="F85" s="64">
        <v>3</v>
      </c>
      <c r="H85" s="10"/>
      <c r="I85" s="18"/>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row>
    <row r="86" spans="1:97" ht="15" hidden="1" x14ac:dyDescent="0.3">
      <c r="A86" s="10"/>
      <c r="B86" s="10"/>
      <c r="C86" s="70" t="s">
        <v>96</v>
      </c>
      <c r="D86" s="70" t="s">
        <v>29</v>
      </c>
      <c r="E86" s="64">
        <v>0.5</v>
      </c>
      <c r="F86" s="64">
        <v>4</v>
      </c>
      <c r="H86" s="10"/>
      <c r="I86" s="18"/>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row>
    <row r="87" spans="1:97" ht="15" hidden="1" x14ac:dyDescent="0.3">
      <c r="A87" s="10"/>
      <c r="B87" s="10"/>
      <c r="C87" s="70" t="s">
        <v>97</v>
      </c>
      <c r="D87" s="70" t="s">
        <v>31</v>
      </c>
      <c r="E87" s="64">
        <v>0.25</v>
      </c>
      <c r="F87" s="64">
        <v>5</v>
      </c>
      <c r="H87" s="10"/>
      <c r="I87" s="18"/>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row>
    <row r="88" spans="1:97" ht="15" hidden="1" x14ac:dyDescent="0.3">
      <c r="A88" s="10"/>
      <c r="B88" s="10"/>
      <c r="C88" s="70" t="s">
        <v>98</v>
      </c>
      <c r="D88" s="70" t="s">
        <v>98</v>
      </c>
      <c r="E88" s="64">
        <v>0</v>
      </c>
      <c r="F88" s="64">
        <v>0</v>
      </c>
      <c r="H88" s="10"/>
      <c r="I88" s="18"/>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row>
    <row r="89" spans="1:97" hidden="1" x14ac:dyDescent="0.3">
      <c r="A89" s="10"/>
      <c r="B89" s="10"/>
      <c r="C89" s="10"/>
      <c r="D89" s="10"/>
      <c r="E89" s="10"/>
      <c r="F89" s="10"/>
      <c r="G89" s="10"/>
      <c r="H89" s="10"/>
      <c r="I89" s="18"/>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row>
    <row r="90" spans="1:97" ht="15" hidden="1" x14ac:dyDescent="0.3">
      <c r="A90" s="10"/>
      <c r="B90" s="10"/>
      <c r="C90" s="70" t="s">
        <v>93</v>
      </c>
      <c r="D90" s="70" t="s">
        <v>24</v>
      </c>
      <c r="E90" s="64">
        <v>0.25</v>
      </c>
      <c r="F90" s="64">
        <v>1</v>
      </c>
      <c r="G90" s="10"/>
      <c r="H90" s="10"/>
      <c r="I90" s="18"/>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row>
    <row r="91" spans="1:97" ht="15" hidden="1" x14ac:dyDescent="0.3">
      <c r="A91" s="10"/>
      <c r="B91" s="10"/>
      <c r="C91" s="70" t="s">
        <v>94</v>
      </c>
      <c r="D91" s="70" t="s">
        <v>35</v>
      </c>
      <c r="E91" s="64">
        <v>0.5</v>
      </c>
      <c r="F91" s="64">
        <v>2</v>
      </c>
      <c r="G91" s="10"/>
      <c r="H91" s="10"/>
      <c r="I91" s="18"/>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row>
    <row r="92" spans="1:97" ht="15" hidden="1" x14ac:dyDescent="0.3">
      <c r="A92" s="10"/>
      <c r="B92" s="10"/>
      <c r="C92" s="70" t="s">
        <v>95</v>
      </c>
      <c r="D92" s="70" t="s">
        <v>27</v>
      </c>
      <c r="E92" s="64">
        <v>0.75</v>
      </c>
      <c r="F92" s="64">
        <v>3</v>
      </c>
      <c r="G92" s="10"/>
      <c r="H92" s="10"/>
      <c r="I92" s="18"/>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row>
    <row r="93" spans="1:97" ht="15" hidden="1" x14ac:dyDescent="0.3">
      <c r="A93" s="10"/>
      <c r="B93" s="10"/>
      <c r="C93" s="70" t="s">
        <v>96</v>
      </c>
      <c r="D93" s="70" t="s">
        <v>29</v>
      </c>
      <c r="E93" s="64">
        <v>1</v>
      </c>
      <c r="F93" s="64">
        <v>4</v>
      </c>
      <c r="G93" s="10"/>
      <c r="H93" s="10"/>
      <c r="I93" s="18"/>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row>
    <row r="94" spans="1:97" ht="15" hidden="1" x14ac:dyDescent="0.3">
      <c r="A94" s="10"/>
      <c r="B94" s="10"/>
      <c r="C94" s="70" t="s">
        <v>97</v>
      </c>
      <c r="D94" s="70" t="s">
        <v>31</v>
      </c>
      <c r="E94" s="64">
        <v>1.25</v>
      </c>
      <c r="F94" s="64">
        <v>5</v>
      </c>
      <c r="G94" s="10"/>
      <c r="H94" s="10"/>
      <c r="I94" s="18"/>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row>
    <row r="95" spans="1:97" ht="15" hidden="1" x14ac:dyDescent="0.3">
      <c r="A95" s="10"/>
      <c r="B95" s="10"/>
      <c r="C95" s="70" t="s">
        <v>98</v>
      </c>
      <c r="D95" s="70" t="s">
        <v>98</v>
      </c>
      <c r="E95" s="64">
        <v>0</v>
      </c>
      <c r="F95" s="64">
        <v>0</v>
      </c>
      <c r="G95" s="10"/>
      <c r="H95" s="10"/>
      <c r="I95" s="18"/>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row>
    <row r="96" spans="1:97" hidden="1" x14ac:dyDescent="0.3">
      <c r="A96" s="10"/>
      <c r="B96" s="10"/>
      <c r="C96" s="10"/>
      <c r="D96" s="10"/>
      <c r="E96" s="10"/>
      <c r="F96" s="10"/>
      <c r="G96" s="10"/>
      <c r="H96" s="10"/>
      <c r="I96" s="18"/>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row>
    <row r="97" spans="1:97" ht="15" hidden="1" x14ac:dyDescent="0.3">
      <c r="A97" s="10"/>
      <c r="B97" s="10"/>
      <c r="C97" s="70" t="s">
        <v>93</v>
      </c>
      <c r="D97" s="70" t="s">
        <v>24</v>
      </c>
      <c r="E97" s="64">
        <v>1.67</v>
      </c>
      <c r="F97" s="64">
        <v>1</v>
      </c>
      <c r="G97" s="10"/>
      <c r="H97" s="10"/>
      <c r="I97" s="18"/>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row>
    <row r="98" spans="1:97" ht="15" hidden="1" x14ac:dyDescent="0.3">
      <c r="A98" s="10"/>
      <c r="B98" s="10"/>
      <c r="C98" s="70" t="s">
        <v>94</v>
      </c>
      <c r="D98" s="70" t="s">
        <v>35</v>
      </c>
      <c r="E98" s="64">
        <v>1.33</v>
      </c>
      <c r="F98" s="64">
        <v>2</v>
      </c>
      <c r="G98" s="10"/>
      <c r="H98" s="10"/>
      <c r="I98" s="18"/>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row>
    <row r="99" spans="1:97" ht="15" hidden="1" x14ac:dyDescent="0.3">
      <c r="A99" s="10"/>
      <c r="B99" s="10"/>
      <c r="C99" s="70" t="s">
        <v>95</v>
      </c>
      <c r="D99" s="70" t="s">
        <v>27</v>
      </c>
      <c r="E99" s="64">
        <v>1</v>
      </c>
      <c r="F99" s="64">
        <v>3</v>
      </c>
      <c r="G99" s="10"/>
      <c r="H99" s="10"/>
      <c r="I99" s="18"/>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row>
    <row r="100" spans="1:97" ht="15" hidden="1" x14ac:dyDescent="0.3">
      <c r="A100" s="10"/>
      <c r="B100" s="10"/>
      <c r="C100" s="70" t="s">
        <v>96</v>
      </c>
      <c r="D100" s="70" t="s">
        <v>29</v>
      </c>
      <c r="E100" s="64">
        <v>0.67</v>
      </c>
      <c r="F100" s="64">
        <v>4</v>
      </c>
      <c r="G100" s="10"/>
      <c r="H100" s="10"/>
      <c r="I100" s="18"/>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row>
    <row r="101" spans="1:97" ht="15" hidden="1" x14ac:dyDescent="0.3">
      <c r="A101" s="10"/>
      <c r="B101" s="10"/>
      <c r="C101" s="70" t="s">
        <v>97</v>
      </c>
      <c r="D101" s="70" t="s">
        <v>31</v>
      </c>
      <c r="E101" s="64">
        <v>0.33</v>
      </c>
      <c r="F101" s="64">
        <v>5</v>
      </c>
      <c r="G101" s="10"/>
      <c r="H101" s="10"/>
      <c r="I101" s="18"/>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row>
    <row r="102" spans="1:97" ht="15" hidden="1" x14ac:dyDescent="0.3">
      <c r="A102" s="10"/>
      <c r="B102" s="10"/>
      <c r="C102" s="70" t="s">
        <v>98</v>
      </c>
      <c r="D102" s="70" t="s">
        <v>98</v>
      </c>
      <c r="E102" s="64">
        <v>0</v>
      </c>
      <c r="F102" s="64">
        <v>0</v>
      </c>
      <c r="G102" s="10"/>
      <c r="H102" s="10"/>
      <c r="I102" s="18"/>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row>
    <row r="103" spans="1:97" hidden="1" x14ac:dyDescent="0.3">
      <c r="A103" s="10"/>
      <c r="B103" s="10"/>
      <c r="C103" s="10"/>
      <c r="D103" s="10"/>
      <c r="E103" s="10"/>
      <c r="F103" s="10"/>
      <c r="G103" s="10"/>
      <c r="H103" s="10"/>
      <c r="I103" s="18"/>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row>
    <row r="104" spans="1:97" ht="15" hidden="1" x14ac:dyDescent="0.3">
      <c r="A104" s="10"/>
      <c r="B104" s="10"/>
      <c r="C104" s="70" t="s">
        <v>93</v>
      </c>
      <c r="D104" s="70" t="s">
        <v>24</v>
      </c>
      <c r="E104" s="64">
        <v>2.5</v>
      </c>
      <c r="F104" s="64">
        <v>1</v>
      </c>
      <c r="G104" s="10"/>
      <c r="H104" s="10"/>
      <c r="I104" s="18"/>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row>
    <row r="105" spans="1:97" ht="15" hidden="1" x14ac:dyDescent="0.3">
      <c r="A105" s="10"/>
      <c r="B105" s="10"/>
      <c r="C105" s="70" t="s">
        <v>94</v>
      </c>
      <c r="D105" s="70" t="s">
        <v>35</v>
      </c>
      <c r="E105" s="64">
        <v>2</v>
      </c>
      <c r="F105" s="64">
        <v>2</v>
      </c>
      <c r="G105" s="10"/>
      <c r="H105" s="10"/>
      <c r="I105" s="18"/>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row>
    <row r="106" spans="1:97" ht="15" hidden="1" x14ac:dyDescent="0.3">
      <c r="A106" s="10"/>
      <c r="B106" s="10"/>
      <c r="C106" s="70" t="s">
        <v>95</v>
      </c>
      <c r="D106" s="70" t="s">
        <v>27</v>
      </c>
      <c r="E106" s="64">
        <v>1.5</v>
      </c>
      <c r="F106" s="64">
        <v>3</v>
      </c>
      <c r="G106" s="10"/>
      <c r="H106" s="10"/>
      <c r="I106" s="18"/>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row>
    <row r="107" spans="1:97" ht="15" hidden="1" x14ac:dyDescent="0.3">
      <c r="A107" s="10"/>
      <c r="B107" s="10"/>
      <c r="C107" s="70" t="s">
        <v>96</v>
      </c>
      <c r="D107" s="70" t="s">
        <v>29</v>
      </c>
      <c r="E107" s="64">
        <v>1</v>
      </c>
      <c r="F107" s="64">
        <v>4</v>
      </c>
      <c r="G107" s="10"/>
      <c r="H107" s="10"/>
      <c r="I107" s="18"/>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row>
    <row r="108" spans="1:97" ht="15" hidden="1" x14ac:dyDescent="0.3">
      <c r="A108" s="10"/>
      <c r="B108" s="10"/>
      <c r="C108" s="70" t="s">
        <v>97</v>
      </c>
      <c r="D108" s="70" t="s">
        <v>31</v>
      </c>
      <c r="E108" s="64">
        <v>0.5</v>
      </c>
      <c r="F108" s="64">
        <v>5</v>
      </c>
      <c r="G108" s="10"/>
      <c r="H108" s="10"/>
      <c r="I108" s="18"/>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row>
    <row r="109" spans="1:97" ht="15" hidden="1" x14ac:dyDescent="0.3">
      <c r="A109" s="10"/>
      <c r="B109" s="10"/>
      <c r="C109" s="70" t="s">
        <v>98</v>
      </c>
      <c r="D109" s="70" t="s">
        <v>98</v>
      </c>
      <c r="E109" s="64">
        <v>0</v>
      </c>
      <c r="F109" s="64">
        <v>0</v>
      </c>
      <c r="G109" s="10"/>
      <c r="H109" s="10"/>
      <c r="I109" s="18"/>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row>
    <row r="110" spans="1:97" hidden="1" x14ac:dyDescent="0.3">
      <c r="A110" s="10"/>
      <c r="B110" s="10"/>
      <c r="C110" s="10"/>
      <c r="D110" s="10"/>
      <c r="E110" s="10"/>
      <c r="F110" s="10"/>
      <c r="G110" s="10"/>
      <c r="H110" s="10"/>
      <c r="I110" s="18"/>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row>
    <row r="111" spans="1:97" ht="15" hidden="1" x14ac:dyDescent="0.3">
      <c r="A111" s="10"/>
      <c r="B111" s="10"/>
      <c r="C111" s="70" t="s">
        <v>93</v>
      </c>
      <c r="D111" s="70" t="s">
        <v>24</v>
      </c>
      <c r="E111" s="64">
        <v>0.71</v>
      </c>
      <c r="F111" s="64">
        <v>1</v>
      </c>
      <c r="G111" s="10"/>
      <c r="H111" s="10"/>
      <c r="I111" s="18"/>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row>
    <row r="112" spans="1:97" ht="15" hidden="1" x14ac:dyDescent="0.3">
      <c r="A112" s="10"/>
      <c r="B112" s="10"/>
      <c r="C112" s="70" t="s">
        <v>94</v>
      </c>
      <c r="D112" s="70" t="s">
        <v>35</v>
      </c>
      <c r="E112" s="64">
        <v>0.56999999999999995</v>
      </c>
      <c r="F112" s="64">
        <v>2</v>
      </c>
      <c r="G112" s="10"/>
      <c r="H112" s="10"/>
      <c r="I112" s="18"/>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row>
    <row r="113" spans="1:97" ht="15" hidden="1" x14ac:dyDescent="0.3">
      <c r="A113" s="10"/>
      <c r="B113" s="10"/>
      <c r="C113" s="70" t="s">
        <v>95</v>
      </c>
      <c r="D113" s="70" t="s">
        <v>27</v>
      </c>
      <c r="E113" s="64">
        <v>0.43</v>
      </c>
      <c r="F113" s="64">
        <v>3</v>
      </c>
      <c r="G113" s="10"/>
      <c r="H113" s="10"/>
      <c r="I113" s="18"/>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row>
    <row r="114" spans="1:97" ht="15" hidden="1" x14ac:dyDescent="0.3">
      <c r="A114" s="10"/>
      <c r="B114" s="10"/>
      <c r="C114" s="70" t="s">
        <v>96</v>
      </c>
      <c r="D114" s="70" t="s">
        <v>29</v>
      </c>
      <c r="E114" s="64">
        <v>0.28999999999999998</v>
      </c>
      <c r="F114" s="64">
        <v>4</v>
      </c>
      <c r="G114" s="10"/>
      <c r="H114" s="10"/>
      <c r="I114" s="18"/>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row>
    <row r="115" spans="1:97" ht="15" hidden="1" x14ac:dyDescent="0.3">
      <c r="A115" s="10"/>
      <c r="B115" s="10"/>
      <c r="C115" s="70" t="s">
        <v>97</v>
      </c>
      <c r="D115" s="70" t="s">
        <v>31</v>
      </c>
      <c r="E115" s="64">
        <v>0.14000000000000001</v>
      </c>
      <c r="F115" s="64">
        <v>5</v>
      </c>
      <c r="G115" s="10"/>
      <c r="H115" s="10"/>
      <c r="I115" s="18"/>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row>
    <row r="116" spans="1:97" ht="15" hidden="1" x14ac:dyDescent="0.3">
      <c r="A116" s="10"/>
      <c r="B116" s="10"/>
      <c r="C116" s="70" t="s">
        <v>98</v>
      </c>
      <c r="D116" s="70" t="s">
        <v>98</v>
      </c>
      <c r="E116" s="64">
        <v>0</v>
      </c>
      <c r="F116" s="64">
        <v>0</v>
      </c>
      <c r="G116" s="10"/>
      <c r="H116" s="10"/>
      <c r="I116" s="18"/>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row>
    <row r="117" spans="1:97" hidden="1" x14ac:dyDescent="0.3">
      <c r="A117" s="10"/>
      <c r="B117" s="10"/>
      <c r="C117" s="10"/>
      <c r="D117" s="10"/>
      <c r="E117" s="10"/>
      <c r="F117" s="10"/>
      <c r="G117" s="10"/>
      <c r="H117" s="10"/>
      <c r="I117" s="18"/>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row>
    <row r="118" spans="1:97" ht="15" hidden="1" x14ac:dyDescent="0.3">
      <c r="A118" s="10"/>
      <c r="B118" s="10"/>
      <c r="C118" s="70" t="s">
        <v>93</v>
      </c>
      <c r="D118" s="70" t="s">
        <v>24</v>
      </c>
      <c r="E118" s="64">
        <v>0.5</v>
      </c>
      <c r="F118" s="64">
        <v>1</v>
      </c>
      <c r="G118" s="10"/>
      <c r="H118" s="10"/>
      <c r="I118" s="18"/>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row>
    <row r="119" spans="1:97" ht="15" hidden="1" x14ac:dyDescent="0.3">
      <c r="A119" s="10"/>
      <c r="B119" s="10"/>
      <c r="C119" s="70" t="s">
        <v>94</v>
      </c>
      <c r="D119" s="70" t="s">
        <v>35</v>
      </c>
      <c r="E119" s="64">
        <v>1</v>
      </c>
      <c r="F119" s="64">
        <v>2</v>
      </c>
      <c r="G119" s="10"/>
      <c r="H119" s="10"/>
      <c r="I119" s="18"/>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row>
    <row r="120" spans="1:97" ht="15" hidden="1" x14ac:dyDescent="0.3">
      <c r="A120" s="10"/>
      <c r="B120" s="10"/>
      <c r="C120" s="70" t="s">
        <v>95</v>
      </c>
      <c r="D120" s="70" t="s">
        <v>27</v>
      </c>
      <c r="E120" s="64">
        <v>1.5</v>
      </c>
      <c r="F120" s="64">
        <v>3</v>
      </c>
      <c r="G120" s="10"/>
      <c r="H120" s="10"/>
      <c r="I120" s="18"/>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row>
    <row r="121" spans="1:97" ht="15" hidden="1" x14ac:dyDescent="0.3">
      <c r="A121" s="10"/>
      <c r="B121" s="10"/>
      <c r="C121" s="70" t="s">
        <v>96</v>
      </c>
      <c r="D121" s="70" t="s">
        <v>29</v>
      </c>
      <c r="E121" s="64">
        <v>2</v>
      </c>
      <c r="F121" s="64">
        <v>4</v>
      </c>
      <c r="G121" s="10"/>
      <c r="H121" s="10"/>
      <c r="I121" s="18"/>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row>
    <row r="122" spans="1:97" ht="15" hidden="1" x14ac:dyDescent="0.3">
      <c r="A122" s="10"/>
      <c r="B122" s="10"/>
      <c r="C122" s="70" t="s">
        <v>97</v>
      </c>
      <c r="D122" s="70" t="s">
        <v>31</v>
      </c>
      <c r="E122" s="64">
        <v>2.5</v>
      </c>
      <c r="F122" s="64">
        <v>5</v>
      </c>
      <c r="G122" s="10"/>
      <c r="H122" s="10"/>
      <c r="I122" s="18"/>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row>
    <row r="123" spans="1:97" ht="15" hidden="1" x14ac:dyDescent="0.3">
      <c r="A123" s="10"/>
      <c r="B123" s="10"/>
      <c r="C123" s="70" t="s">
        <v>98</v>
      </c>
      <c r="D123" s="70" t="s">
        <v>98</v>
      </c>
      <c r="E123" s="64">
        <v>0</v>
      </c>
      <c r="F123" s="64">
        <v>0</v>
      </c>
      <c r="G123" s="10"/>
      <c r="H123" s="10"/>
      <c r="I123" s="18"/>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row>
    <row r="124" spans="1:97" hidden="1" x14ac:dyDescent="0.3">
      <c r="A124" s="10"/>
    </row>
    <row r="125" spans="1:97" ht="15" hidden="1" x14ac:dyDescent="0.3">
      <c r="C125" s="70" t="s">
        <v>93</v>
      </c>
      <c r="D125" s="70" t="s">
        <v>24</v>
      </c>
      <c r="E125" s="64">
        <v>1</v>
      </c>
      <c r="F125" s="64">
        <v>1</v>
      </c>
      <c r="G125" s="10"/>
    </row>
    <row r="126" spans="1:97" ht="15" hidden="1" x14ac:dyDescent="0.3">
      <c r="C126" s="70" t="s">
        <v>94</v>
      </c>
      <c r="D126" s="70" t="s">
        <v>35</v>
      </c>
      <c r="E126" s="64">
        <v>0.8</v>
      </c>
      <c r="F126" s="64">
        <v>2</v>
      </c>
      <c r="G126" s="10"/>
    </row>
    <row r="127" spans="1:97" ht="15" hidden="1" x14ac:dyDescent="0.3">
      <c r="C127" s="70" t="s">
        <v>95</v>
      </c>
      <c r="D127" s="70" t="s">
        <v>27</v>
      </c>
      <c r="E127" s="64">
        <v>0.6</v>
      </c>
      <c r="F127" s="64">
        <v>3</v>
      </c>
      <c r="G127" s="10"/>
    </row>
    <row r="128" spans="1:97" ht="15" hidden="1" x14ac:dyDescent="0.3">
      <c r="C128" s="70" t="s">
        <v>96</v>
      </c>
      <c r="D128" s="70" t="s">
        <v>29</v>
      </c>
      <c r="E128" s="64">
        <v>0.4</v>
      </c>
      <c r="F128" s="64">
        <v>4</v>
      </c>
      <c r="G128" s="10"/>
    </row>
    <row r="129" spans="3:7" ht="15" hidden="1" x14ac:dyDescent="0.3">
      <c r="C129" s="70" t="s">
        <v>97</v>
      </c>
      <c r="D129" s="70" t="s">
        <v>31</v>
      </c>
      <c r="E129" s="64">
        <v>0.2</v>
      </c>
      <c r="F129" s="64">
        <v>5</v>
      </c>
      <c r="G129" s="10"/>
    </row>
    <row r="130" spans="3:7" ht="15" hidden="1" x14ac:dyDescent="0.3">
      <c r="C130" s="70" t="s">
        <v>98</v>
      </c>
      <c r="D130" s="70" t="s">
        <v>98</v>
      </c>
      <c r="E130" s="64">
        <v>0</v>
      </c>
      <c r="F130" s="64">
        <v>0</v>
      </c>
      <c r="G130" s="10"/>
    </row>
    <row r="131" spans="3:7" hidden="1" x14ac:dyDescent="0.3"/>
  </sheetData>
  <sheetProtection algorithmName="SHA-512" hashValue="bS2RU8a56q+/AOfJdtihLxTIi+lBS8vR7c18oitDkm6O9nPw+ncDXkxOuy4p1Ip6EeGe9eQho59mJXxTyxjqsg==" saltValue="mU9TVZ/MhI7vrCr1jS6yJQ==" spinCount="100000" sheet="1" objects="1" scenarios="1"/>
  <mergeCells count="5">
    <mergeCell ref="B2:C3"/>
    <mergeCell ref="I5:I6"/>
    <mergeCell ref="J5:J6"/>
    <mergeCell ref="E2:E6"/>
    <mergeCell ref="F1:F6"/>
  </mergeCells>
  <conditionalFormatting sqref="D7:D73">
    <cfRule type="expression" dxfId="20" priority="37">
      <formula>ISBLANK(D7)</formula>
    </cfRule>
  </conditionalFormatting>
  <conditionalFormatting sqref="E7:E10">
    <cfRule type="expression" dxfId="18" priority="175">
      <formula>ISBLANK(E7)</formula>
    </cfRule>
  </conditionalFormatting>
  <conditionalFormatting sqref="E11:E14">
    <cfRule type="expression" dxfId="16" priority="142">
      <formula>ISBLANK(E11)</formula>
    </cfRule>
  </conditionalFormatting>
  <conditionalFormatting sqref="E15:E17">
    <cfRule type="expression" dxfId="14" priority="36">
      <formula>ISBLANK(E15)</formula>
    </cfRule>
  </conditionalFormatting>
  <conditionalFormatting sqref="E18:E20">
    <cfRule type="expression" dxfId="12" priority="34">
      <formula>ISBLANK(E18)</formula>
    </cfRule>
  </conditionalFormatting>
  <conditionalFormatting sqref="E21:E47">
    <cfRule type="expression" dxfId="10" priority="16">
      <formula>ISBLANK(E21)</formula>
    </cfRule>
  </conditionalFormatting>
  <conditionalFormatting sqref="E48">
    <cfRule type="expression" dxfId="8" priority="106">
      <formula>ISBLANK(E48)</formula>
    </cfRule>
  </conditionalFormatting>
  <conditionalFormatting sqref="E49:E73">
    <cfRule type="expression" dxfId="6" priority="2">
      <formula>ISBLANK(E49)</formula>
    </cfRule>
  </conditionalFormatting>
  <conditionalFormatting sqref="E61">
    <cfRule type="expression" dxfId="4" priority="94">
      <formula>ISBLANK(E61)</formula>
    </cfRule>
  </conditionalFormatting>
  <dataValidations count="3">
    <dataValidation type="list" allowBlank="1" showErrorMessage="1" error="Invalid response.  To retry, delete invalid _x000a_contents and use terms from drop-down list." promptTitle="Enter Your Response" prompt="Please enter your response from the drop-down list." sqref="D7:D73" xr:uid="{00000000-0002-0000-0100-000000000000}">
      <formula1>$C$76:$C$81</formula1>
    </dataValidation>
    <dataValidation type="list" allowBlank="1" showInputMessage="1" showErrorMessage="1" error="Invalid response.  To retry, delete invalid _x000a_contents and use terms from drop-down list." sqref="E7:E73" xr:uid="{00000000-0002-0000-0100-000001000000}">
      <formula1>$D$76:$D$81</formula1>
    </dataValidation>
    <dataValidation allowBlank="1" showInputMessage="1" showErrorMessage="1" error="Invalid response.  To retry, delete invalid _x000a_contents and use terms from drop-down list." sqref="F7:F59 F61:F73" xr:uid="{00000000-0002-0000-0100-000002000000}"/>
  </dataValidations>
  <hyperlinks>
    <hyperlink ref="C5" location="'Detailed Results'!A1" display="Show Me the Detailed Results" xr:uid="{00000000-0004-0000-0100-000003000000}"/>
    <hyperlink ref="C4" location="'Summary Results'!A1" display="Show Me the Summary Results                               Show Me the Detailed Results" xr:uid="{00000000-0004-0000-0100-000000000000}"/>
  </hyperlinks>
  <printOptions horizontalCentered="1"/>
  <pageMargins left="0.45" right="0.45" top="0.5" bottom="0.5" header="0.05" footer="0.3"/>
  <pageSetup scale="72" fitToHeight="0" orientation="portrait" r:id="rId1"/>
  <headerFooter>
    <oddFooter>&amp;CCopyright ©2023 Neal Whitten. All rights reserved.</oddFooter>
  </headerFooter>
  <ignoredErrors>
    <ignoredError sqref="G9 H43" formula="1"/>
  </ignoredErrors>
  <extLst>
    <ext xmlns:x14="http://schemas.microsoft.com/office/spreadsheetml/2009/9/main" uri="{78C0D931-6437-407d-A8EE-F0AAD7539E65}">
      <x14:conditionalFormattings>
        <x14:conditionalFormatting xmlns:xm="http://schemas.microsoft.com/office/excel/2006/main">
          <x14:cfRule type="expression" priority="174" stopIfTrue="1" id="{0A4EF71F-2C27-42C3-876C-A6C48019CE7B}">
            <xm:f>(Introduction!#REF!="X")</xm:f>
            <x14:dxf>
              <font>
                <color theme="4" tint="0.79998168889431442"/>
              </font>
              <fill>
                <patternFill>
                  <bgColor theme="4" tint="0.79998168889431442"/>
                </patternFill>
              </fill>
              <border>
                <left/>
                <right/>
                <top/>
                <bottom/>
                <vertical/>
                <horizontal/>
              </border>
            </x14:dxf>
          </x14:cfRule>
          <xm:sqref>E7:E10</xm:sqref>
        </x14:conditionalFormatting>
        <x14:conditionalFormatting xmlns:xm="http://schemas.microsoft.com/office/excel/2006/main">
          <x14:cfRule type="expression" priority="141" stopIfTrue="1" id="{F8D049CF-8F80-45DA-8360-8CE3738E64FE}">
            <xm:f>(Introduction!#REF!="X")</xm:f>
            <x14:dxf>
              <font>
                <color theme="4" tint="0.79998168889431442"/>
              </font>
              <fill>
                <patternFill>
                  <bgColor theme="4" tint="0.79998168889431442"/>
                </patternFill>
              </fill>
              <border>
                <left/>
                <right/>
                <top/>
                <bottom/>
                <vertical/>
                <horizontal/>
              </border>
            </x14:dxf>
          </x14:cfRule>
          <xm:sqref>E11:E14</xm:sqref>
        </x14:conditionalFormatting>
        <x14:conditionalFormatting xmlns:xm="http://schemas.microsoft.com/office/excel/2006/main">
          <x14:cfRule type="expression" priority="35" stopIfTrue="1" id="{1D51E11E-FD31-4FA6-ADC2-F8058D6A4D8C}">
            <xm:f>(Introduction!#REF!="X")</xm:f>
            <x14:dxf>
              <font>
                <color theme="4" tint="0.79998168889431442"/>
              </font>
              <fill>
                <patternFill>
                  <bgColor theme="4" tint="0.79998168889431442"/>
                </patternFill>
              </fill>
              <border>
                <left/>
                <right/>
                <top/>
                <bottom/>
                <vertical/>
                <horizontal/>
              </border>
            </x14:dxf>
          </x14:cfRule>
          <xm:sqref>E15:E17</xm:sqref>
        </x14:conditionalFormatting>
        <x14:conditionalFormatting xmlns:xm="http://schemas.microsoft.com/office/excel/2006/main">
          <x14:cfRule type="expression" priority="33" stopIfTrue="1" id="{05E6FF39-A20F-4474-A56F-8DD49E6738A1}">
            <xm:f>(Introduction!#REF!="X")</xm:f>
            <x14:dxf>
              <font>
                <color theme="4" tint="0.79998168889431442"/>
              </font>
              <fill>
                <patternFill>
                  <bgColor theme="4" tint="0.79998168889431442"/>
                </patternFill>
              </fill>
              <border>
                <left/>
                <right/>
                <top/>
                <bottom/>
                <vertical/>
                <horizontal/>
              </border>
            </x14:dxf>
          </x14:cfRule>
          <xm:sqref>E18:E20</xm:sqref>
        </x14:conditionalFormatting>
        <x14:conditionalFormatting xmlns:xm="http://schemas.microsoft.com/office/excel/2006/main">
          <x14:cfRule type="expression" priority="15" stopIfTrue="1" id="{03D12F6B-EDB8-4340-9848-A787BAF75198}">
            <xm:f>(Introduction!#REF!="X")</xm:f>
            <x14:dxf>
              <font>
                <color theme="4" tint="0.79998168889431442"/>
              </font>
              <fill>
                <patternFill>
                  <bgColor theme="4" tint="0.79998168889431442"/>
                </patternFill>
              </fill>
              <border>
                <left/>
                <right/>
                <top/>
                <bottom/>
                <vertical/>
                <horizontal/>
              </border>
            </x14:dxf>
          </x14:cfRule>
          <xm:sqref>E21:E47</xm:sqref>
        </x14:conditionalFormatting>
        <x14:conditionalFormatting xmlns:xm="http://schemas.microsoft.com/office/excel/2006/main">
          <x14:cfRule type="expression" priority="105" stopIfTrue="1" id="{0F6AB60E-4F6C-402C-9ADA-59FE8C75A1FA}">
            <xm:f>(Introduction!#REF!="X")</xm:f>
            <x14:dxf>
              <font>
                <color theme="4" tint="0.79998168889431442"/>
              </font>
              <fill>
                <patternFill>
                  <bgColor theme="4" tint="0.79998168889431442"/>
                </patternFill>
              </fill>
              <border>
                <left/>
                <right/>
                <top/>
                <bottom/>
                <vertical/>
                <horizontal/>
              </border>
            </x14:dxf>
          </x14:cfRule>
          <xm:sqref>E48</xm:sqref>
        </x14:conditionalFormatting>
        <x14:conditionalFormatting xmlns:xm="http://schemas.microsoft.com/office/excel/2006/main">
          <x14:cfRule type="expression" priority="1" stopIfTrue="1" id="{C00EA660-9008-48DA-AC25-26F9F82FC752}">
            <xm:f>(Introduction!#REF!="X")</xm:f>
            <x14:dxf>
              <font>
                <color theme="4" tint="0.79998168889431442"/>
              </font>
              <fill>
                <patternFill>
                  <bgColor theme="4" tint="0.79998168889431442"/>
                </patternFill>
              </fill>
              <border>
                <left/>
                <right/>
                <top/>
                <bottom/>
                <vertical/>
                <horizontal/>
              </border>
            </x14:dxf>
          </x14:cfRule>
          <xm:sqref>E49:E73</xm:sqref>
        </x14:conditionalFormatting>
        <x14:conditionalFormatting xmlns:xm="http://schemas.microsoft.com/office/excel/2006/main">
          <x14:cfRule type="expression" priority="93" stopIfTrue="1" id="{04EB8CD6-6ABB-4FED-A6F4-A8FB463C6902}">
            <xm:f>(Introduction!#REF!="X")</xm:f>
            <x14:dxf>
              <font>
                <color theme="4" tint="0.79998168889431442"/>
              </font>
              <fill>
                <patternFill>
                  <bgColor theme="4" tint="0.79998168889431442"/>
                </patternFill>
              </fill>
              <border>
                <left/>
                <right/>
                <top/>
                <bottom/>
                <vertical/>
                <horizontal/>
              </border>
            </x14:dxf>
          </x14:cfRule>
          <xm:sqref>E61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M34"/>
  <sheetViews>
    <sheetView showGridLines="0" showRowColHeaders="0" workbookViewId="0">
      <pane ySplit="4" topLeftCell="A5" activePane="bottomLeft" state="frozen"/>
      <selection activeCell="G4" sqref="G4:L4"/>
      <selection pane="bottomLeft"/>
    </sheetView>
  </sheetViews>
  <sheetFormatPr defaultRowHeight="14.4" x14ac:dyDescent="0.3"/>
  <cols>
    <col min="1" max="1" width="3.5546875" customWidth="1"/>
    <col min="2" max="2" width="10" customWidth="1"/>
    <col min="5" max="5" width="6.6640625" customWidth="1"/>
    <col min="6" max="6" width="1.6640625" customWidth="1"/>
    <col min="7" max="7" width="12" customWidth="1"/>
    <col min="8" max="8" width="38.5546875" customWidth="1"/>
    <col min="9" max="9" width="1.6640625" customWidth="1"/>
    <col min="10" max="10" width="73.33203125" customWidth="1"/>
  </cols>
  <sheetData>
    <row r="1" spans="1:39" ht="32.25" customHeight="1" x14ac:dyDescent="0.5">
      <c r="A1" s="10"/>
      <c r="B1" s="10"/>
      <c r="C1" s="10"/>
      <c r="D1" s="10"/>
      <c r="E1" s="102" t="s">
        <v>99</v>
      </c>
      <c r="F1" s="103"/>
      <c r="G1" s="103"/>
      <c r="H1" s="103"/>
      <c r="I1" s="103"/>
      <c r="J1" s="103"/>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ht="12" customHeight="1" x14ac:dyDescent="0.3">
      <c r="A2" s="10"/>
      <c r="B2" s="10"/>
      <c r="C2" s="10"/>
      <c r="D2" s="10"/>
      <c r="E2" s="104"/>
      <c r="F2" s="104"/>
      <c r="G2" s="104"/>
      <c r="H2" s="104"/>
      <c r="I2" s="10"/>
      <c r="J2" s="105"/>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row>
    <row r="3" spans="1:39" x14ac:dyDescent="0.3">
      <c r="A3" s="10"/>
      <c r="C3" s="10"/>
      <c r="D3" s="10"/>
      <c r="E3" s="104"/>
      <c r="F3" s="104"/>
      <c r="G3" s="104"/>
      <c r="H3" s="104"/>
      <c r="I3" s="10"/>
      <c r="J3" s="105"/>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spans="1:39" ht="4.5" customHeight="1" x14ac:dyDescent="0.3">
      <c r="E4" s="10"/>
      <c r="F4" s="10"/>
      <c r="G4" s="10"/>
      <c r="H4" s="10"/>
      <c r="I4" s="10"/>
      <c r="J4" s="10"/>
      <c r="K4" s="10"/>
      <c r="P4" s="10"/>
      <c r="Q4" s="10"/>
      <c r="R4" s="10"/>
      <c r="S4" s="10"/>
      <c r="T4" s="10"/>
      <c r="U4" s="10"/>
      <c r="V4" s="10"/>
      <c r="W4" s="10"/>
      <c r="X4" s="10"/>
      <c r="Y4" s="10"/>
      <c r="Z4" s="10"/>
      <c r="AA4" s="10"/>
      <c r="AB4" s="10"/>
      <c r="AC4" s="10"/>
      <c r="AD4" s="10"/>
      <c r="AE4" s="10"/>
      <c r="AF4" s="10"/>
      <c r="AG4" s="10"/>
      <c r="AH4" s="10"/>
      <c r="AI4" s="10"/>
      <c r="AJ4" s="10"/>
      <c r="AK4" s="10"/>
      <c r="AL4" s="10"/>
      <c r="AM4" s="10"/>
    </row>
    <row r="5" spans="1:39" ht="49.5" customHeight="1" x14ac:dyDescent="0.3">
      <c r="A5" s="10"/>
      <c r="B5" s="106" t="s">
        <v>100</v>
      </c>
      <c r="C5" s="106"/>
      <c r="D5" s="11"/>
      <c r="E5" s="12" t="str">
        <f>IF(+Questionnaire!G2&gt;=4.5,+Questionnaire!G2,"")</f>
        <v/>
      </c>
      <c r="F5" s="10"/>
      <c r="G5" s="20" t="s">
        <v>101</v>
      </c>
      <c r="H5" s="8" t="s">
        <v>102</v>
      </c>
      <c r="I5" s="11"/>
      <c r="J5" s="21" t="s">
        <v>103</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ht="49.5" customHeight="1" x14ac:dyDescent="0.3">
      <c r="A6" s="10"/>
      <c r="B6" s="106"/>
      <c r="C6" s="106"/>
      <c r="D6" s="10"/>
      <c r="E6" s="13" t="str">
        <f>IF(AND(+Questionnaire!G2&gt;=3.8,+Questionnaire!G2&lt;=4.4),+Questionnaire!G2,"")</f>
        <v/>
      </c>
      <c r="F6" s="10"/>
      <c r="G6" s="20" t="s">
        <v>104</v>
      </c>
      <c r="H6" s="20" t="s">
        <v>105</v>
      </c>
      <c r="I6" s="11"/>
      <c r="J6" s="21" t="s">
        <v>106</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ht="49.5" customHeight="1" x14ac:dyDescent="0.3">
      <c r="A7" s="10"/>
      <c r="B7" s="106"/>
      <c r="C7" s="106"/>
      <c r="D7" s="10"/>
      <c r="E7" s="14" t="str">
        <f>IF(AND(+Questionnaire!G2&gt;=3.2,+Questionnaire!G2&lt;=3.7),+Questionnaire!G2,"")</f>
        <v/>
      </c>
      <c r="F7" s="10"/>
      <c r="G7" s="20" t="s">
        <v>107</v>
      </c>
      <c r="H7" s="20" t="s">
        <v>108</v>
      </c>
      <c r="I7" s="11"/>
      <c r="J7" s="21" t="s">
        <v>109</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ht="49.5" customHeight="1" x14ac:dyDescent="0.3">
      <c r="A8" s="10"/>
      <c r="B8" s="10"/>
      <c r="C8" s="10"/>
      <c r="D8" s="10"/>
      <c r="E8" s="15" t="str">
        <f>IF(AND(+Questionnaire!G2&gt;=2.6,+Questionnaire!G2&lt;=3.1),+Questionnaire!G2,"")</f>
        <v/>
      </c>
      <c r="F8" s="10"/>
      <c r="G8" s="20" t="s">
        <v>110</v>
      </c>
      <c r="H8" s="20" t="s">
        <v>111</v>
      </c>
      <c r="I8" s="11"/>
      <c r="J8" s="21" t="s">
        <v>112</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row>
    <row r="9" spans="1:39" ht="49.5" customHeight="1" x14ac:dyDescent="0.3">
      <c r="A9" s="10"/>
      <c r="B9" s="10"/>
      <c r="C9" s="10"/>
      <c r="D9" s="10"/>
      <c r="E9" s="16">
        <f>IF(+Questionnaire!G2&lt;2.6,+Questionnaire!G2,"")</f>
        <v>0</v>
      </c>
      <c r="F9" s="10"/>
      <c r="G9" s="22" t="s">
        <v>113</v>
      </c>
      <c r="H9" s="22" t="s">
        <v>114</v>
      </c>
      <c r="I9" s="23"/>
      <c r="J9" s="24" t="s">
        <v>115</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39" ht="6.75" customHeight="1" x14ac:dyDescent="0.3">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ht="27" customHeight="1" x14ac:dyDescent="0.3">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ht="27" customHeight="1" x14ac:dyDescent="0.3">
      <c r="A12" s="10"/>
      <c r="C12" s="10"/>
      <c r="D12" s="10"/>
      <c r="E12" s="94" t="s">
        <v>116</v>
      </c>
      <c r="F12" s="94"/>
      <c r="G12" s="94"/>
      <c r="H12" s="94"/>
      <c r="I12" s="94"/>
      <c r="J12" s="94"/>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ht="27" customHeight="1" x14ac:dyDescent="0.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row>
    <row r="14" spans="1:39" ht="27" customHeight="1" x14ac:dyDescent="0.3">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ht="27" customHeight="1"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x14ac:dyDescent="0.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x14ac:dyDescent="0.3">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row>
    <row r="20" spans="1:39"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x14ac:dyDescent="0.3">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x14ac:dyDescent="0.3">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x14ac:dyDescent="0.3">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row>
    <row r="24" spans="1:39" x14ac:dyDescent="0.3">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row>
    <row r="25" spans="1:39" x14ac:dyDescent="0.3">
      <c r="A25" s="10"/>
      <c r="B25" s="10"/>
      <c r="C25" s="10"/>
      <c r="D25" s="10"/>
      <c r="E25" s="10"/>
      <c r="F25" s="10"/>
      <c r="G25" s="10"/>
      <c r="H25" s="10"/>
      <c r="I25" s="10"/>
      <c r="J25" s="10"/>
    </row>
    <row r="26" spans="1:39" x14ac:dyDescent="0.3">
      <c r="A26" s="10"/>
      <c r="B26" s="10"/>
      <c r="C26" s="10"/>
      <c r="D26" s="10"/>
      <c r="E26" s="10"/>
      <c r="F26" s="10"/>
      <c r="G26" s="10"/>
      <c r="H26" s="10"/>
      <c r="I26" s="10"/>
      <c r="J26" s="10"/>
    </row>
    <row r="27" spans="1:39" x14ac:dyDescent="0.3">
      <c r="A27" s="10"/>
      <c r="B27" s="10"/>
      <c r="C27" s="10"/>
      <c r="D27" s="10"/>
      <c r="E27" s="10"/>
      <c r="F27" s="10"/>
      <c r="G27" s="10"/>
      <c r="H27" s="10"/>
      <c r="I27" s="10"/>
      <c r="J27" s="10"/>
    </row>
    <row r="28" spans="1:39" x14ac:dyDescent="0.3">
      <c r="A28" s="10"/>
      <c r="B28" s="10"/>
      <c r="C28" s="10"/>
      <c r="D28" s="10"/>
      <c r="E28" s="10"/>
      <c r="F28" s="10"/>
      <c r="G28" s="10"/>
      <c r="H28" s="10"/>
      <c r="I28" s="10"/>
      <c r="J28" s="10"/>
    </row>
    <row r="29" spans="1:39" x14ac:dyDescent="0.3">
      <c r="A29" s="10"/>
      <c r="B29" s="10"/>
      <c r="C29" s="10"/>
      <c r="D29" s="10"/>
      <c r="E29" s="10"/>
      <c r="F29" s="10"/>
      <c r="G29" s="10"/>
      <c r="H29" s="10"/>
      <c r="I29" s="10"/>
      <c r="J29" s="10"/>
    </row>
    <row r="30" spans="1:39" x14ac:dyDescent="0.3">
      <c r="A30" s="10"/>
      <c r="E30" s="10"/>
      <c r="F30" s="10"/>
      <c r="G30" s="10"/>
      <c r="H30" s="10"/>
      <c r="I30" s="10"/>
      <c r="J30" s="10"/>
    </row>
    <row r="31" spans="1:39" x14ac:dyDescent="0.3">
      <c r="A31" s="10"/>
      <c r="F31" s="10"/>
      <c r="I31" s="10"/>
    </row>
    <row r="32" spans="1:39" x14ac:dyDescent="0.3">
      <c r="A32" s="10"/>
    </row>
    <row r="33" spans="1:1" x14ac:dyDescent="0.3">
      <c r="A33" s="10"/>
    </row>
    <row r="34" spans="1:1" x14ac:dyDescent="0.3">
      <c r="A34" s="10"/>
    </row>
  </sheetData>
  <sheetProtection algorithmName="SHA-512" hashValue="hPXqiq+wvvWCDJ0uPL63UyS4qacQuodunX7eiYt+RO5vVMCs1Xvx+rK8LzaklbcQESEtbsLel1XHo2MkZz4SFA==" saltValue="Iy/PN/7qHSstDNLdAJXXzQ==" spinCount="100000" sheet="1" objects="1" scenarios="1" selectLockedCells="1" selectUnlockedCells="1"/>
  <mergeCells count="5">
    <mergeCell ref="E12:J12"/>
    <mergeCell ref="E1:J1"/>
    <mergeCell ref="E2:H3"/>
    <mergeCell ref="J2:J3"/>
    <mergeCell ref="B5:C7"/>
  </mergeCells>
  <printOptions horizontalCentered="1"/>
  <pageMargins left="0.45" right="0.95" top="0.75" bottom="0.75" header="0.3" footer="0.3"/>
  <pageSetup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24B78FDC-5DD5-43E0-A9CA-1AE4358E7BCE}">
            <xm:f>ISBLANK(Introduction!$G$4)</xm:f>
            <x14:dxf>
              <font>
                <color rgb="FFFF0000"/>
              </font>
            </x14:dxf>
          </x14:cfRule>
          <xm:sqref>E2:H3</xm:sqref>
        </x14:conditionalFormatting>
        <x14:conditionalFormatting xmlns:xm="http://schemas.microsoft.com/office/excel/2006/main">
          <x14:cfRule type="expression" priority="2" id="{CF6ABAEB-2B4B-4BA5-B2A9-9B4576F128C5}">
            <xm:f>ISBLANK(Introduction!$G$6)</xm:f>
            <x14:dxf>
              <font>
                <color rgb="FFFF0000"/>
              </font>
            </x14:dxf>
          </x14:cfRule>
          <xm:sqref>J2:J3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G73"/>
  <sheetViews>
    <sheetView showGridLines="0" showRowColHeaders="0" zoomScaleNormal="100" workbookViewId="0">
      <pane ySplit="6" topLeftCell="A7" activePane="bottomLeft" state="frozen"/>
      <selection activeCell="G4" sqref="G4:L4"/>
      <selection pane="bottomLeft" activeCell="AH13" sqref="AH13"/>
    </sheetView>
  </sheetViews>
  <sheetFormatPr defaultRowHeight="14.4" x14ac:dyDescent="0.3"/>
  <cols>
    <col min="1" max="1" width="5.6640625" customWidth="1"/>
    <col min="2" max="2" width="47.6640625" customWidth="1"/>
    <col min="3" max="7" width="3.6640625" customWidth="1"/>
    <col min="8" max="8" width="3.44140625" hidden="1" customWidth="1"/>
    <col min="9" max="12" width="3.5546875" hidden="1" customWidth="1"/>
    <col min="13" max="13" width="4.44140625" hidden="1" customWidth="1"/>
    <col min="14" max="14" width="7.88671875" hidden="1" customWidth="1"/>
    <col min="15" max="15" width="3.33203125" style="2" customWidth="1"/>
    <col min="16" max="16" width="3.44140625" customWidth="1"/>
    <col min="17" max="17" width="3.44140625" style="2" customWidth="1"/>
    <col min="18" max="18" width="2.33203125" style="2" customWidth="1"/>
    <col min="19" max="19" width="6.44140625" customWidth="1"/>
  </cols>
  <sheetData>
    <row r="1" spans="1:33" ht="17.399999999999999" x14ac:dyDescent="0.3">
      <c r="A1" s="112" t="s">
        <v>117</v>
      </c>
      <c r="B1" s="112"/>
      <c r="C1" s="110"/>
      <c r="D1" s="110"/>
      <c r="E1" s="110"/>
      <c r="F1" s="110"/>
      <c r="G1" s="110"/>
      <c r="H1" s="110"/>
      <c r="I1" s="110"/>
      <c r="J1" s="110"/>
      <c r="K1" s="110"/>
      <c r="L1" s="110"/>
      <c r="M1" s="110"/>
      <c r="N1" s="110"/>
      <c r="O1" s="10"/>
      <c r="P1" s="10"/>
      <c r="Q1" s="10"/>
      <c r="R1" s="10"/>
      <c r="S1" s="10"/>
      <c r="T1" s="10"/>
      <c r="U1" s="10"/>
      <c r="V1" s="10"/>
      <c r="W1" s="10"/>
      <c r="X1" s="10"/>
      <c r="Y1" s="10"/>
      <c r="Z1" s="10"/>
      <c r="AA1" s="10"/>
      <c r="AB1" s="10"/>
      <c r="AC1" s="10"/>
      <c r="AD1" s="10"/>
      <c r="AE1" s="10"/>
      <c r="AF1" s="10"/>
      <c r="AG1" s="10"/>
    </row>
    <row r="2" spans="1:33" x14ac:dyDescent="0.3">
      <c r="A2" s="112"/>
      <c r="B2" s="112"/>
      <c r="C2" s="111"/>
      <c r="D2" s="111"/>
      <c r="E2" s="111"/>
      <c r="F2" s="111"/>
      <c r="G2" s="111"/>
      <c r="H2" s="111"/>
      <c r="I2" s="111"/>
      <c r="J2" s="111"/>
      <c r="K2" s="111"/>
      <c r="L2" s="111"/>
      <c r="M2" s="111"/>
      <c r="N2" s="111"/>
      <c r="O2" s="10"/>
      <c r="P2" s="10"/>
      <c r="Q2" s="10"/>
      <c r="R2" s="10"/>
      <c r="S2" s="10"/>
      <c r="T2" s="10"/>
      <c r="U2" s="10"/>
      <c r="V2" s="10"/>
      <c r="W2" s="10"/>
      <c r="X2" s="10"/>
      <c r="Y2" s="10"/>
      <c r="Z2" s="10"/>
      <c r="AA2" s="10"/>
      <c r="AB2" s="10"/>
      <c r="AC2" s="10"/>
      <c r="AD2" s="10"/>
      <c r="AE2" s="10"/>
      <c r="AF2" s="10"/>
      <c r="AG2" s="10"/>
    </row>
    <row r="3" spans="1:33" ht="72" customHeight="1" x14ac:dyDescent="0.3">
      <c r="A3" s="10"/>
      <c r="B3" s="97" t="s">
        <v>118</v>
      </c>
      <c r="C3" s="108"/>
      <c r="D3" s="108"/>
      <c r="E3" s="108"/>
      <c r="F3" s="108"/>
      <c r="G3" s="33"/>
      <c r="H3" s="33"/>
      <c r="I3" s="33"/>
      <c r="J3" s="33"/>
      <c r="K3" s="33"/>
      <c r="L3" s="33"/>
      <c r="M3" s="33"/>
      <c r="N3" s="33"/>
      <c r="O3" s="34"/>
      <c r="P3" s="10"/>
      <c r="Q3" s="34"/>
      <c r="R3" s="34"/>
      <c r="S3" s="10"/>
      <c r="T3" s="10"/>
      <c r="U3" s="10"/>
      <c r="V3" s="10"/>
      <c r="W3" s="10"/>
      <c r="X3" s="10"/>
      <c r="Y3" s="10"/>
      <c r="Z3" s="10"/>
      <c r="AA3" s="10"/>
      <c r="AB3" s="10"/>
      <c r="AC3" s="10"/>
      <c r="AD3" s="10"/>
      <c r="AE3" s="10"/>
      <c r="AF3" s="10"/>
      <c r="AG3" s="10"/>
    </row>
    <row r="4" spans="1:33" ht="9.6" hidden="1" customHeight="1" x14ac:dyDescent="0.3">
      <c r="A4" s="10"/>
      <c r="B4" s="19"/>
      <c r="C4" s="19"/>
      <c r="D4" s="19"/>
      <c r="E4" s="19"/>
      <c r="F4" s="19"/>
      <c r="G4" s="19"/>
      <c r="H4" s="19"/>
      <c r="I4" s="19"/>
      <c r="J4" s="19"/>
      <c r="K4" s="19"/>
      <c r="L4" s="19"/>
      <c r="M4" s="19"/>
      <c r="N4" s="19"/>
      <c r="O4" s="34"/>
      <c r="P4" s="10"/>
      <c r="Q4" s="34"/>
      <c r="R4" s="34"/>
      <c r="S4" s="10"/>
      <c r="T4" s="10"/>
      <c r="U4" s="10"/>
      <c r="V4" s="10"/>
      <c r="W4" s="10"/>
      <c r="X4" s="10"/>
      <c r="Y4" s="10"/>
      <c r="Z4" s="10"/>
      <c r="AA4" s="10"/>
      <c r="AB4" s="10"/>
      <c r="AC4" s="10"/>
      <c r="AD4" s="10"/>
      <c r="AE4" s="10"/>
      <c r="AF4" s="10"/>
      <c r="AG4" s="10"/>
    </row>
    <row r="5" spans="1:33" ht="18" x14ac:dyDescent="0.3">
      <c r="A5" s="10"/>
      <c r="B5" s="35" t="s">
        <v>119</v>
      </c>
      <c r="C5" s="109" t="s">
        <v>120</v>
      </c>
      <c r="D5" s="109"/>
      <c r="E5" s="109"/>
      <c r="F5" s="109"/>
      <c r="G5" s="109"/>
      <c r="H5" s="36"/>
      <c r="I5" s="37"/>
      <c r="J5" s="34"/>
      <c r="K5" s="10"/>
      <c r="L5" s="34"/>
      <c r="M5" s="34"/>
      <c r="N5" s="10"/>
      <c r="O5" s="10"/>
      <c r="P5" s="10"/>
      <c r="Q5" s="10"/>
      <c r="R5" s="10"/>
      <c r="S5" s="10"/>
      <c r="T5" s="10"/>
      <c r="U5" s="10"/>
      <c r="V5" s="10"/>
      <c r="W5" s="10"/>
      <c r="X5" s="10"/>
      <c r="Y5" s="10"/>
      <c r="Z5" s="10"/>
      <c r="AA5" s="10"/>
      <c r="AB5" s="10"/>
    </row>
    <row r="6" spans="1:33" ht="48" customHeight="1" x14ac:dyDescent="0.6">
      <c r="A6" s="10"/>
      <c r="B6" s="38" t="s">
        <v>121</v>
      </c>
      <c r="C6" s="39" t="s">
        <v>113</v>
      </c>
      <c r="D6" s="39" t="s">
        <v>110</v>
      </c>
      <c r="E6" s="39" t="s">
        <v>107</v>
      </c>
      <c r="F6" s="39" t="s">
        <v>104</v>
      </c>
      <c r="G6" s="39" t="s">
        <v>101</v>
      </c>
      <c r="H6" s="18"/>
      <c r="I6" s="40"/>
      <c r="J6" s="41" t="s">
        <v>13</v>
      </c>
      <c r="K6" s="10"/>
      <c r="L6" s="42" t="s">
        <v>122</v>
      </c>
      <c r="M6" s="42" t="s">
        <v>123</v>
      </c>
      <c r="N6" s="10"/>
      <c r="O6" s="10"/>
      <c r="P6" s="10"/>
      <c r="Q6" s="10"/>
      <c r="R6" s="10"/>
      <c r="S6" s="80"/>
      <c r="T6" s="80"/>
      <c r="U6" s="80"/>
      <c r="V6" s="10"/>
      <c r="W6" s="10"/>
      <c r="X6" s="10"/>
      <c r="Y6" s="10"/>
      <c r="Z6" s="10"/>
      <c r="AA6" s="10"/>
      <c r="AB6" s="10"/>
    </row>
    <row r="7" spans="1:33" ht="15.6" x14ac:dyDescent="0.3">
      <c r="A7" s="44">
        <v>1</v>
      </c>
      <c r="B7" s="72" t="s">
        <v>124</v>
      </c>
      <c r="C7" s="6">
        <f t="shared" ref="C7:C30" si="0">IF(L7&lt;2.6,L7,"")</f>
        <v>0</v>
      </c>
      <c r="D7" s="25" t="str">
        <f t="shared" ref="D7:D30" si="1">IF(AND(L7&gt;=2.6,L7&lt;3.2),L7,"")</f>
        <v/>
      </c>
      <c r="E7" s="27" t="str">
        <f t="shared" ref="E7:E30" si="2">IF(AND(L7&gt;=3.2,L7&lt;3.8),L7,"")</f>
        <v/>
      </c>
      <c r="F7" s="29" t="str">
        <f t="shared" ref="F7:F30" si="3">IF(AND(L7&gt;=3.8,L7&lt;4.5),L7,"")</f>
        <v/>
      </c>
      <c r="G7" s="31" t="str">
        <f t="shared" ref="G7:G30" si="4">IF(AND(L7&gt;=4.5,L7&lt;5.1),L7,"")</f>
        <v/>
      </c>
      <c r="H7" s="17"/>
      <c r="I7" s="43"/>
      <c r="J7" s="34">
        <v>1</v>
      </c>
      <c r="K7" s="10"/>
      <c r="L7" s="43">
        <f>+Questionnaire!K2</f>
        <v>0</v>
      </c>
      <c r="M7" s="43">
        <f>+Questionnaire!AM1</f>
        <v>5</v>
      </c>
      <c r="N7" s="34">
        <v>1</v>
      </c>
      <c r="O7" s="10"/>
      <c r="P7" s="10"/>
      <c r="Q7" s="10"/>
      <c r="R7" s="10"/>
      <c r="S7" s="10"/>
      <c r="T7" s="10"/>
      <c r="U7" s="10"/>
      <c r="V7" s="10"/>
      <c r="W7" s="10"/>
      <c r="X7" s="10"/>
      <c r="Y7" s="10"/>
      <c r="Z7" s="10"/>
    </row>
    <row r="8" spans="1:33" ht="15.6" x14ac:dyDescent="0.3">
      <c r="A8" s="44">
        <v>2</v>
      </c>
      <c r="B8" s="73" t="s">
        <v>125</v>
      </c>
      <c r="C8" s="6">
        <f t="shared" si="0"/>
        <v>0</v>
      </c>
      <c r="D8" s="25" t="str">
        <f t="shared" si="1"/>
        <v/>
      </c>
      <c r="E8" s="27" t="str">
        <f t="shared" si="2"/>
        <v/>
      </c>
      <c r="F8" s="29" t="str">
        <f t="shared" si="3"/>
        <v/>
      </c>
      <c r="G8" s="31" t="str">
        <f t="shared" si="4"/>
        <v/>
      </c>
      <c r="H8" s="17"/>
      <c r="I8" s="43"/>
      <c r="J8" s="34">
        <v>4</v>
      </c>
      <c r="K8" s="10"/>
      <c r="L8" s="43">
        <f>+Questionnaire!L2</f>
        <v>0</v>
      </c>
      <c r="M8" s="76">
        <f>+Questionnaire!AN1</f>
        <v>2.75</v>
      </c>
      <c r="N8" s="34">
        <v>2</v>
      </c>
      <c r="O8" s="10"/>
      <c r="P8" s="10"/>
      <c r="Q8" s="10"/>
      <c r="R8" s="10"/>
      <c r="S8" s="10"/>
      <c r="T8" s="10"/>
      <c r="U8" s="10"/>
      <c r="V8" s="10"/>
      <c r="W8" s="10"/>
      <c r="X8" s="10"/>
      <c r="Y8" s="10"/>
      <c r="Z8" s="10"/>
    </row>
    <row r="9" spans="1:33" ht="15.6" x14ac:dyDescent="0.3">
      <c r="A9" s="44">
        <v>3</v>
      </c>
      <c r="B9" s="74" t="s">
        <v>126</v>
      </c>
      <c r="C9" s="7">
        <f t="shared" si="0"/>
        <v>0</v>
      </c>
      <c r="D9" s="26" t="str">
        <f t="shared" si="1"/>
        <v/>
      </c>
      <c r="E9" s="28" t="str">
        <f t="shared" si="2"/>
        <v/>
      </c>
      <c r="F9" s="30" t="str">
        <f t="shared" si="3"/>
        <v/>
      </c>
      <c r="G9" s="32" t="str">
        <f t="shared" si="4"/>
        <v/>
      </c>
      <c r="H9" s="75"/>
      <c r="I9" s="43"/>
      <c r="J9" s="34">
        <v>4</v>
      </c>
      <c r="K9" s="10"/>
      <c r="L9" s="43">
        <f>+Questionnaire!M2</f>
        <v>0</v>
      </c>
      <c r="M9" s="43">
        <f>+Questionnaire!AO1</f>
        <v>1.25</v>
      </c>
      <c r="N9" s="34">
        <v>3</v>
      </c>
      <c r="O9" s="10"/>
      <c r="P9" s="10"/>
      <c r="Q9" s="10"/>
      <c r="R9" s="10"/>
      <c r="S9" s="10"/>
      <c r="T9" s="10"/>
      <c r="U9" s="10"/>
      <c r="V9" s="10"/>
      <c r="W9" s="10"/>
      <c r="X9" s="10"/>
      <c r="Y9" s="10"/>
      <c r="Z9" s="10"/>
    </row>
    <row r="10" spans="1:33" ht="15.6" x14ac:dyDescent="0.3">
      <c r="A10" s="44">
        <v>4</v>
      </c>
      <c r="B10" s="73" t="s">
        <v>127</v>
      </c>
      <c r="C10" s="6">
        <f t="shared" si="0"/>
        <v>0</v>
      </c>
      <c r="D10" s="25" t="str">
        <f t="shared" si="1"/>
        <v/>
      </c>
      <c r="E10" s="27" t="str">
        <f t="shared" si="2"/>
        <v/>
      </c>
      <c r="F10" s="29" t="str">
        <f t="shared" si="3"/>
        <v/>
      </c>
      <c r="G10" s="31" t="str">
        <f t="shared" si="4"/>
        <v/>
      </c>
      <c r="H10" s="17"/>
      <c r="I10" s="43"/>
      <c r="J10" s="34">
        <v>2</v>
      </c>
      <c r="K10" s="10"/>
      <c r="L10" s="43">
        <f>+Questionnaire!N2</f>
        <v>0</v>
      </c>
      <c r="M10" s="43">
        <f>+Questionnaire!AP1</f>
        <v>3.5</v>
      </c>
      <c r="N10" s="34">
        <v>4</v>
      </c>
      <c r="O10" s="10"/>
      <c r="P10" s="10"/>
      <c r="Q10" s="10"/>
      <c r="R10" s="10"/>
      <c r="S10" s="10"/>
      <c r="T10" s="10"/>
      <c r="U10" s="10"/>
      <c r="V10" s="10"/>
      <c r="W10" s="10"/>
      <c r="X10" s="10"/>
      <c r="Y10" s="10"/>
      <c r="Z10" s="10"/>
    </row>
    <row r="11" spans="1:33" ht="15.6" x14ac:dyDescent="0.3">
      <c r="A11" s="44">
        <v>5</v>
      </c>
      <c r="B11" s="73" t="s">
        <v>128</v>
      </c>
      <c r="C11" s="6">
        <f t="shared" si="0"/>
        <v>0</v>
      </c>
      <c r="D11" s="25" t="str">
        <f t="shared" si="1"/>
        <v/>
      </c>
      <c r="E11" s="27" t="str">
        <f t="shared" si="2"/>
        <v/>
      </c>
      <c r="F11" s="29" t="str">
        <f t="shared" si="3"/>
        <v/>
      </c>
      <c r="G11" s="31" t="str">
        <f t="shared" si="4"/>
        <v/>
      </c>
      <c r="H11" s="17"/>
      <c r="I11" s="43"/>
      <c r="J11" s="34">
        <v>2</v>
      </c>
      <c r="K11" s="10"/>
      <c r="L11" s="43">
        <f>+Questionnaire!O2</f>
        <v>0</v>
      </c>
      <c r="M11" s="43">
        <f>+Questionnaire!AQ1</f>
        <v>1.5</v>
      </c>
      <c r="N11" s="34">
        <v>5</v>
      </c>
      <c r="O11" s="10"/>
      <c r="P11" s="10"/>
      <c r="Q11" s="10"/>
      <c r="R11" s="10"/>
      <c r="S11" s="10"/>
      <c r="T11" s="10"/>
      <c r="U11" s="10"/>
      <c r="V11" s="10"/>
      <c r="W11" s="10"/>
      <c r="X11" s="10"/>
      <c r="Y11" s="10"/>
      <c r="Z11" s="10"/>
    </row>
    <row r="12" spans="1:33" ht="15.6" x14ac:dyDescent="0.3">
      <c r="A12" s="44">
        <v>6</v>
      </c>
      <c r="B12" s="74" t="s">
        <v>129</v>
      </c>
      <c r="C12" s="7">
        <f t="shared" si="0"/>
        <v>0</v>
      </c>
      <c r="D12" s="26" t="str">
        <f t="shared" si="1"/>
        <v/>
      </c>
      <c r="E12" s="28" t="str">
        <f t="shared" si="2"/>
        <v/>
      </c>
      <c r="F12" s="30" t="str">
        <f t="shared" si="3"/>
        <v/>
      </c>
      <c r="G12" s="32" t="str">
        <f t="shared" si="4"/>
        <v/>
      </c>
      <c r="H12" s="75"/>
      <c r="I12" s="43"/>
      <c r="J12" s="34">
        <v>2</v>
      </c>
      <c r="K12" s="10"/>
      <c r="L12" s="43">
        <f>+Questionnaire!P2</f>
        <v>0</v>
      </c>
      <c r="M12" s="43">
        <f>+Questionnaire!AR1</f>
        <v>2.5</v>
      </c>
      <c r="N12" s="34">
        <v>6</v>
      </c>
      <c r="O12" s="10"/>
      <c r="P12" s="10"/>
      <c r="Q12" s="10"/>
      <c r="R12" s="10"/>
      <c r="S12" s="10"/>
      <c r="T12" s="10"/>
      <c r="U12" s="10"/>
      <c r="V12" s="10"/>
      <c r="W12" s="10"/>
      <c r="X12" s="10"/>
      <c r="Y12" s="10"/>
      <c r="Z12" s="10"/>
    </row>
    <row r="13" spans="1:33" ht="15.6" x14ac:dyDescent="0.3">
      <c r="A13" s="44">
        <v>7</v>
      </c>
      <c r="B13" s="73" t="s">
        <v>130</v>
      </c>
      <c r="C13" s="6">
        <f t="shared" si="0"/>
        <v>0</v>
      </c>
      <c r="D13" s="25" t="str">
        <f t="shared" si="1"/>
        <v/>
      </c>
      <c r="E13" s="27" t="str">
        <f t="shared" si="2"/>
        <v/>
      </c>
      <c r="F13" s="29" t="str">
        <f t="shared" si="3"/>
        <v/>
      </c>
      <c r="G13" s="31" t="str">
        <f t="shared" si="4"/>
        <v/>
      </c>
      <c r="H13" s="17"/>
      <c r="I13" s="43"/>
      <c r="J13" s="34">
        <v>2</v>
      </c>
      <c r="K13" s="10"/>
      <c r="L13" s="43">
        <f>+Questionnaire!Q2</f>
        <v>0</v>
      </c>
      <c r="M13" s="43">
        <f>+Questionnaire!AS1</f>
        <v>5.5</v>
      </c>
      <c r="N13" s="34">
        <v>7</v>
      </c>
      <c r="O13" s="10"/>
      <c r="P13" s="10"/>
      <c r="Q13" s="10"/>
      <c r="R13" s="10"/>
      <c r="S13" s="10"/>
      <c r="T13" s="10"/>
      <c r="U13" s="10"/>
      <c r="V13" s="10"/>
      <c r="W13" s="10"/>
      <c r="X13" s="10"/>
      <c r="Y13" s="10"/>
      <c r="Z13" s="10"/>
    </row>
    <row r="14" spans="1:33" ht="15.6" x14ac:dyDescent="0.3">
      <c r="A14" s="44">
        <v>8</v>
      </c>
      <c r="B14" s="73" t="s">
        <v>131</v>
      </c>
      <c r="C14" s="6">
        <f t="shared" si="0"/>
        <v>0</v>
      </c>
      <c r="D14" s="25" t="str">
        <f t="shared" si="1"/>
        <v/>
      </c>
      <c r="E14" s="27" t="str">
        <f t="shared" si="2"/>
        <v/>
      </c>
      <c r="F14" s="29" t="str">
        <f t="shared" si="3"/>
        <v/>
      </c>
      <c r="G14" s="31" t="str">
        <f t="shared" si="4"/>
        <v/>
      </c>
      <c r="H14" s="17"/>
      <c r="I14" s="43"/>
      <c r="J14" s="34">
        <v>3</v>
      </c>
      <c r="K14" s="10"/>
      <c r="L14" s="43">
        <f>+Questionnaire!R2</f>
        <v>0</v>
      </c>
      <c r="M14" s="43">
        <f>+Questionnaire!AT1</f>
        <v>1</v>
      </c>
      <c r="N14" s="34">
        <v>8</v>
      </c>
      <c r="O14" s="10"/>
      <c r="P14" s="10"/>
      <c r="Q14" s="10"/>
      <c r="R14" s="10"/>
      <c r="S14" s="10"/>
      <c r="T14" s="10"/>
      <c r="U14" s="10"/>
      <c r="V14" s="10"/>
      <c r="W14" s="10"/>
      <c r="X14" s="10"/>
      <c r="Y14" s="10"/>
      <c r="Z14" s="10"/>
    </row>
    <row r="15" spans="1:33" ht="15.6" x14ac:dyDescent="0.3">
      <c r="A15" s="44">
        <v>9</v>
      </c>
      <c r="B15" s="74" t="s">
        <v>132</v>
      </c>
      <c r="C15" s="7">
        <f t="shared" si="0"/>
        <v>0</v>
      </c>
      <c r="D15" s="26" t="str">
        <f t="shared" si="1"/>
        <v/>
      </c>
      <c r="E15" s="28" t="str">
        <f t="shared" si="2"/>
        <v/>
      </c>
      <c r="F15" s="30" t="str">
        <f t="shared" si="3"/>
        <v/>
      </c>
      <c r="G15" s="32" t="str">
        <f t="shared" si="4"/>
        <v/>
      </c>
      <c r="H15" s="75"/>
      <c r="I15" s="43"/>
      <c r="J15" s="34">
        <v>3</v>
      </c>
      <c r="K15" s="10"/>
      <c r="L15" s="43">
        <f>+Questionnaire!S2</f>
        <v>0</v>
      </c>
      <c r="M15" s="43">
        <f>+Questionnaire!AU1</f>
        <v>6.333333333333333</v>
      </c>
      <c r="N15" s="34">
        <v>9</v>
      </c>
      <c r="O15" s="10"/>
      <c r="P15" s="10"/>
      <c r="Q15" s="10"/>
      <c r="R15" s="10"/>
      <c r="S15" s="10"/>
      <c r="T15" s="10"/>
      <c r="U15" s="10"/>
      <c r="V15" s="10"/>
      <c r="W15" s="10"/>
      <c r="X15" s="10"/>
      <c r="Y15" s="10"/>
      <c r="Z15" s="10"/>
    </row>
    <row r="16" spans="1:33" ht="15.6" x14ac:dyDescent="0.3">
      <c r="A16" s="44">
        <v>10</v>
      </c>
      <c r="B16" s="73" t="s">
        <v>133</v>
      </c>
      <c r="C16" s="6">
        <f t="shared" si="0"/>
        <v>0</v>
      </c>
      <c r="D16" s="25" t="str">
        <f t="shared" si="1"/>
        <v/>
      </c>
      <c r="E16" s="27" t="str">
        <f t="shared" si="2"/>
        <v/>
      </c>
      <c r="F16" s="29" t="str">
        <f t="shared" si="3"/>
        <v/>
      </c>
      <c r="G16" s="31" t="str">
        <f t="shared" si="4"/>
        <v/>
      </c>
      <c r="H16" s="17"/>
      <c r="I16" s="43"/>
      <c r="J16" s="34">
        <v>7</v>
      </c>
      <c r="K16" s="10"/>
      <c r="L16" s="43">
        <f>+Questionnaire!T2</f>
        <v>0</v>
      </c>
      <c r="M16" s="43">
        <f>+Questionnaire!AV1</f>
        <v>2.2857142857142856</v>
      </c>
      <c r="N16" s="34">
        <v>10</v>
      </c>
      <c r="O16" s="10"/>
      <c r="P16" s="10"/>
      <c r="Q16" s="10"/>
      <c r="R16" s="10"/>
      <c r="S16" s="10"/>
      <c r="T16" s="10"/>
      <c r="U16" s="10"/>
      <c r="V16" s="10"/>
      <c r="W16" s="10"/>
      <c r="X16" s="10"/>
      <c r="Y16" s="10"/>
      <c r="Z16" s="10"/>
    </row>
    <row r="17" spans="1:31" ht="15.6" x14ac:dyDescent="0.3">
      <c r="A17" s="44">
        <v>11</v>
      </c>
      <c r="B17" s="73" t="s">
        <v>134</v>
      </c>
      <c r="C17" s="6">
        <f t="shared" si="0"/>
        <v>0</v>
      </c>
      <c r="D17" s="25" t="str">
        <f t="shared" si="1"/>
        <v/>
      </c>
      <c r="E17" s="27" t="str">
        <f t="shared" si="2"/>
        <v/>
      </c>
      <c r="F17" s="29" t="str">
        <f t="shared" si="3"/>
        <v/>
      </c>
      <c r="G17" s="31" t="str">
        <f t="shared" si="4"/>
        <v/>
      </c>
      <c r="H17" s="17"/>
      <c r="I17" s="43"/>
      <c r="J17" s="34">
        <v>2</v>
      </c>
      <c r="K17" s="10"/>
      <c r="L17" s="43">
        <f>+Questionnaire!U2</f>
        <v>0</v>
      </c>
      <c r="M17" s="43">
        <f>+Questionnaire!AW1</f>
        <v>4.5</v>
      </c>
      <c r="N17" s="34">
        <v>11</v>
      </c>
      <c r="O17" s="10"/>
      <c r="P17" s="10"/>
      <c r="Q17" s="10"/>
      <c r="R17" s="10"/>
      <c r="S17" s="10"/>
      <c r="T17" s="10"/>
      <c r="U17" s="10"/>
      <c r="V17" s="10"/>
      <c r="W17" s="10"/>
      <c r="X17" s="10"/>
      <c r="Y17" s="10"/>
      <c r="Z17" s="10"/>
    </row>
    <row r="18" spans="1:31" ht="15.6" x14ac:dyDescent="0.3">
      <c r="A18" s="44">
        <v>12</v>
      </c>
      <c r="B18" s="74" t="s">
        <v>135</v>
      </c>
      <c r="C18" s="7">
        <f t="shared" si="0"/>
        <v>0</v>
      </c>
      <c r="D18" s="26" t="str">
        <f t="shared" si="1"/>
        <v/>
      </c>
      <c r="E18" s="28" t="str">
        <f t="shared" si="2"/>
        <v/>
      </c>
      <c r="F18" s="30" t="str">
        <f t="shared" si="3"/>
        <v/>
      </c>
      <c r="G18" s="32" t="str">
        <f t="shared" si="4"/>
        <v/>
      </c>
      <c r="H18" s="75"/>
      <c r="I18" s="43"/>
      <c r="J18" s="34">
        <v>4</v>
      </c>
      <c r="K18" s="10"/>
      <c r="L18" s="43">
        <f>+Questionnaire!V2</f>
        <v>0</v>
      </c>
      <c r="M18" s="43">
        <f>+Questionnaire!AX1</f>
        <v>1</v>
      </c>
      <c r="N18" s="34">
        <v>12</v>
      </c>
      <c r="O18" s="10"/>
      <c r="P18" s="10"/>
      <c r="Q18" s="10"/>
      <c r="R18" s="10"/>
      <c r="S18" s="10"/>
      <c r="T18" s="10"/>
      <c r="U18" s="10"/>
      <c r="V18" s="10"/>
      <c r="W18" s="10"/>
      <c r="X18" s="10"/>
      <c r="Y18" s="10"/>
      <c r="Z18" s="10"/>
    </row>
    <row r="19" spans="1:31" ht="15.6" x14ac:dyDescent="0.3">
      <c r="A19" s="44">
        <v>13</v>
      </c>
      <c r="B19" s="73" t="s">
        <v>136</v>
      </c>
      <c r="C19" s="6">
        <f t="shared" si="0"/>
        <v>0</v>
      </c>
      <c r="D19" s="25" t="str">
        <f t="shared" si="1"/>
        <v/>
      </c>
      <c r="E19" s="27" t="str">
        <f t="shared" si="2"/>
        <v/>
      </c>
      <c r="F19" s="29" t="str">
        <f t="shared" si="3"/>
        <v/>
      </c>
      <c r="G19" s="31" t="str">
        <f t="shared" si="4"/>
        <v/>
      </c>
      <c r="H19" s="17"/>
      <c r="I19" s="43"/>
      <c r="J19" s="34">
        <v>1</v>
      </c>
      <c r="K19" s="10"/>
      <c r="L19" s="43">
        <f>+Questionnaire!W2</f>
        <v>0</v>
      </c>
      <c r="M19" s="43">
        <f>+Questionnaire!AY1</f>
        <v>3</v>
      </c>
      <c r="N19" s="34">
        <v>13</v>
      </c>
      <c r="O19" s="10"/>
      <c r="P19" s="10"/>
      <c r="Q19" s="10"/>
      <c r="R19" s="10"/>
      <c r="S19" s="10"/>
      <c r="T19" s="10"/>
      <c r="U19" s="10"/>
      <c r="V19" s="10"/>
      <c r="W19" s="10"/>
      <c r="X19" s="10"/>
      <c r="Y19" s="10"/>
      <c r="Z19" s="10"/>
    </row>
    <row r="20" spans="1:31" ht="15.6" x14ac:dyDescent="0.3">
      <c r="A20" s="44">
        <v>14</v>
      </c>
      <c r="B20" s="73" t="s">
        <v>137</v>
      </c>
      <c r="C20" s="6">
        <f t="shared" si="0"/>
        <v>0</v>
      </c>
      <c r="D20" s="25" t="str">
        <f t="shared" si="1"/>
        <v/>
      </c>
      <c r="E20" s="27" t="str">
        <f t="shared" si="2"/>
        <v/>
      </c>
      <c r="F20" s="29" t="str">
        <f t="shared" si="3"/>
        <v/>
      </c>
      <c r="G20" s="31" t="str">
        <f t="shared" si="4"/>
        <v/>
      </c>
      <c r="H20" s="17"/>
      <c r="I20" s="43"/>
      <c r="J20" s="34">
        <v>2</v>
      </c>
      <c r="K20" s="10"/>
      <c r="L20" s="43">
        <f>+Questionnaire!X2</f>
        <v>0</v>
      </c>
      <c r="M20" s="43">
        <f>+Questionnaire!AZ1</f>
        <v>3.25</v>
      </c>
      <c r="N20" s="34">
        <v>14</v>
      </c>
      <c r="O20" s="10"/>
      <c r="P20" s="10"/>
      <c r="Q20" s="10"/>
      <c r="R20" s="10"/>
      <c r="S20" s="10"/>
      <c r="T20" s="10"/>
      <c r="U20" s="10"/>
      <c r="V20" s="10"/>
      <c r="W20" s="10"/>
      <c r="X20" s="10"/>
      <c r="Y20" s="10"/>
      <c r="Z20" s="10"/>
    </row>
    <row r="21" spans="1:31" ht="15.6" x14ac:dyDescent="0.3">
      <c r="A21" s="44">
        <v>15</v>
      </c>
      <c r="B21" s="74" t="s">
        <v>138</v>
      </c>
      <c r="C21" s="7">
        <f t="shared" si="0"/>
        <v>0</v>
      </c>
      <c r="D21" s="26" t="str">
        <f t="shared" si="1"/>
        <v/>
      </c>
      <c r="E21" s="28" t="str">
        <f t="shared" si="2"/>
        <v/>
      </c>
      <c r="F21" s="30" t="str">
        <f t="shared" si="3"/>
        <v/>
      </c>
      <c r="G21" s="32" t="str">
        <f t="shared" si="4"/>
        <v/>
      </c>
      <c r="H21" s="75"/>
      <c r="I21" s="43"/>
      <c r="J21" s="34">
        <v>2</v>
      </c>
      <c r="K21" s="10"/>
      <c r="L21" s="43">
        <f>+Questionnaire!Y2</f>
        <v>0</v>
      </c>
      <c r="M21" s="43">
        <f>+Questionnaire!BA1</f>
        <v>4.5</v>
      </c>
      <c r="N21" s="34">
        <v>15</v>
      </c>
      <c r="O21" s="10"/>
      <c r="P21" s="10"/>
      <c r="Q21" s="10"/>
      <c r="R21" s="10"/>
      <c r="S21" s="10"/>
      <c r="T21" s="10"/>
      <c r="U21" s="10"/>
      <c r="V21" s="10"/>
      <c r="W21" s="10"/>
      <c r="X21" s="10"/>
      <c r="Y21" s="10"/>
      <c r="Z21" s="10"/>
    </row>
    <row r="22" spans="1:31" ht="15.6" x14ac:dyDescent="0.3">
      <c r="A22" s="44">
        <v>16</v>
      </c>
      <c r="B22" s="73" t="s">
        <v>139</v>
      </c>
      <c r="C22" s="6">
        <f t="shared" si="0"/>
        <v>0</v>
      </c>
      <c r="D22" s="25" t="str">
        <f t="shared" si="1"/>
        <v/>
      </c>
      <c r="E22" s="27" t="str">
        <f t="shared" si="2"/>
        <v/>
      </c>
      <c r="F22" s="29" t="str">
        <f t="shared" si="3"/>
        <v/>
      </c>
      <c r="G22" s="31" t="str">
        <f t="shared" si="4"/>
        <v/>
      </c>
      <c r="H22" s="17"/>
      <c r="I22" s="43"/>
      <c r="J22" s="34">
        <v>2</v>
      </c>
      <c r="K22" s="10"/>
      <c r="L22" s="43">
        <f>+Questionnaire!Z2</f>
        <v>0</v>
      </c>
      <c r="M22" s="43">
        <f>+Questionnaire!BB1</f>
        <v>2</v>
      </c>
      <c r="N22" s="34">
        <v>16</v>
      </c>
      <c r="O22" s="10"/>
      <c r="P22" s="10"/>
      <c r="Q22" s="10"/>
      <c r="R22" s="10"/>
      <c r="S22" s="10"/>
      <c r="T22" s="10"/>
      <c r="U22" s="10"/>
      <c r="V22" s="10"/>
      <c r="W22" s="10"/>
      <c r="X22" s="10"/>
      <c r="Y22" s="10"/>
      <c r="Z22" s="10"/>
    </row>
    <row r="23" spans="1:31" ht="15.6" x14ac:dyDescent="0.3">
      <c r="A23" s="44">
        <v>17</v>
      </c>
      <c r="B23" s="73" t="s">
        <v>140</v>
      </c>
      <c r="C23" s="6">
        <f t="shared" si="0"/>
        <v>0</v>
      </c>
      <c r="D23" s="25" t="str">
        <f t="shared" si="1"/>
        <v/>
      </c>
      <c r="E23" s="27" t="str">
        <f t="shared" si="2"/>
        <v/>
      </c>
      <c r="F23" s="29" t="str">
        <f t="shared" si="3"/>
        <v/>
      </c>
      <c r="G23" s="31" t="str">
        <f t="shared" si="4"/>
        <v/>
      </c>
      <c r="H23" s="17"/>
      <c r="I23" s="43"/>
      <c r="J23" s="34">
        <v>2</v>
      </c>
      <c r="K23" s="10"/>
      <c r="L23" s="43">
        <f>+Questionnaire!AA2</f>
        <v>0</v>
      </c>
      <c r="M23" s="43">
        <f>+Questionnaire!BC1</f>
        <v>3.5</v>
      </c>
      <c r="N23" s="34">
        <v>17</v>
      </c>
      <c r="O23" s="10"/>
      <c r="P23" s="10"/>
      <c r="Q23" s="10"/>
      <c r="R23" s="10"/>
      <c r="S23" s="10"/>
      <c r="T23" s="10"/>
      <c r="U23" s="10"/>
      <c r="V23" s="10"/>
      <c r="W23" s="10"/>
      <c r="X23" s="10"/>
      <c r="Y23" s="10"/>
      <c r="Z23" s="10"/>
    </row>
    <row r="24" spans="1:31" ht="15.6" x14ac:dyDescent="0.3">
      <c r="A24" s="44">
        <v>18</v>
      </c>
      <c r="B24" s="74" t="s">
        <v>141</v>
      </c>
      <c r="C24" s="7">
        <f t="shared" si="0"/>
        <v>0</v>
      </c>
      <c r="D24" s="26" t="str">
        <f t="shared" si="1"/>
        <v/>
      </c>
      <c r="E24" s="28" t="str">
        <f t="shared" si="2"/>
        <v/>
      </c>
      <c r="F24" s="30" t="str">
        <f t="shared" si="3"/>
        <v/>
      </c>
      <c r="G24" s="32" t="str">
        <f t="shared" si="4"/>
        <v/>
      </c>
      <c r="H24" s="75"/>
      <c r="I24" s="43"/>
      <c r="J24" s="34">
        <v>4</v>
      </c>
      <c r="K24" s="10"/>
      <c r="L24" s="43">
        <f>+Questionnaire!AB2</f>
        <v>0</v>
      </c>
      <c r="M24" s="43">
        <f>+Questionnaire!BD1</f>
        <v>3.25</v>
      </c>
      <c r="N24" s="34">
        <v>18</v>
      </c>
      <c r="O24" s="10"/>
      <c r="P24" s="10"/>
      <c r="Q24" s="10"/>
      <c r="R24" s="10"/>
      <c r="S24" s="10"/>
      <c r="T24" s="10"/>
      <c r="U24" s="10"/>
      <c r="V24" s="10"/>
      <c r="W24" s="10"/>
      <c r="X24" s="10"/>
      <c r="Y24" s="10"/>
      <c r="Z24" s="10"/>
    </row>
    <row r="25" spans="1:31" ht="15.6" x14ac:dyDescent="0.3">
      <c r="A25" s="44">
        <v>19</v>
      </c>
      <c r="B25" s="73" t="s">
        <v>142</v>
      </c>
      <c r="C25" s="6">
        <f t="shared" si="0"/>
        <v>0</v>
      </c>
      <c r="D25" s="25" t="str">
        <f t="shared" si="1"/>
        <v/>
      </c>
      <c r="E25" s="27" t="str">
        <f t="shared" si="2"/>
        <v/>
      </c>
      <c r="F25" s="29" t="str">
        <f t="shared" si="3"/>
        <v/>
      </c>
      <c r="G25" s="31" t="str">
        <f t="shared" si="4"/>
        <v/>
      </c>
      <c r="H25" s="17"/>
      <c r="I25" s="43"/>
      <c r="J25" s="34">
        <v>2</v>
      </c>
      <c r="K25" s="10"/>
      <c r="L25" s="43">
        <f>+Questionnaire!AC2</f>
        <v>0</v>
      </c>
      <c r="M25" s="43">
        <f>+Questionnaire!BE1</f>
        <v>3.5</v>
      </c>
      <c r="N25" s="34">
        <v>19</v>
      </c>
      <c r="O25" s="10"/>
      <c r="P25" s="10"/>
      <c r="Q25" s="10"/>
      <c r="R25" s="10"/>
      <c r="S25" s="10"/>
      <c r="T25" s="10"/>
      <c r="U25" s="10"/>
      <c r="V25" s="10"/>
      <c r="W25" s="10"/>
      <c r="X25" s="10"/>
      <c r="Y25" s="10"/>
      <c r="Z25" s="10"/>
    </row>
    <row r="26" spans="1:31" ht="15.6" x14ac:dyDescent="0.3">
      <c r="A26" s="44">
        <v>20</v>
      </c>
      <c r="B26" s="73" t="s">
        <v>143</v>
      </c>
      <c r="C26" s="6">
        <f t="shared" si="0"/>
        <v>0</v>
      </c>
      <c r="D26" s="25" t="str">
        <f t="shared" si="1"/>
        <v/>
      </c>
      <c r="E26" s="27" t="str">
        <f t="shared" si="2"/>
        <v/>
      </c>
      <c r="F26" s="29" t="str">
        <f t="shared" si="3"/>
        <v/>
      </c>
      <c r="G26" s="31" t="str">
        <f t="shared" si="4"/>
        <v/>
      </c>
      <c r="H26" s="17"/>
      <c r="I26" s="43"/>
      <c r="J26" s="34">
        <v>2</v>
      </c>
      <c r="K26" s="10"/>
      <c r="L26" s="43">
        <f>+Questionnaire!AD2</f>
        <v>0</v>
      </c>
      <c r="M26" s="43">
        <f>+Questionnaire!BF1</f>
        <v>10</v>
      </c>
      <c r="N26" s="34">
        <v>20</v>
      </c>
      <c r="O26" s="10"/>
      <c r="P26" s="10"/>
      <c r="Q26" s="10"/>
      <c r="R26" s="10"/>
      <c r="S26" s="10"/>
      <c r="T26" s="10"/>
      <c r="U26" s="10"/>
      <c r="V26" s="10"/>
      <c r="W26" s="10"/>
      <c r="X26" s="10"/>
      <c r="Y26" s="10"/>
      <c r="Z26" s="10"/>
    </row>
    <row r="27" spans="1:31" ht="15.6" x14ac:dyDescent="0.3">
      <c r="A27" s="44">
        <v>21</v>
      </c>
      <c r="B27" s="74" t="s">
        <v>144</v>
      </c>
      <c r="C27" s="7">
        <f t="shared" si="0"/>
        <v>0</v>
      </c>
      <c r="D27" s="26" t="str">
        <f t="shared" si="1"/>
        <v/>
      </c>
      <c r="E27" s="28" t="str">
        <f t="shared" si="2"/>
        <v/>
      </c>
      <c r="F27" s="30" t="str">
        <f t="shared" si="3"/>
        <v/>
      </c>
      <c r="G27" s="32" t="str">
        <f t="shared" si="4"/>
        <v/>
      </c>
      <c r="H27" s="75"/>
      <c r="I27" s="43"/>
      <c r="J27" s="34">
        <v>1</v>
      </c>
      <c r="K27" s="10"/>
      <c r="L27" s="43">
        <f>+Questionnaire!AE2</f>
        <v>0</v>
      </c>
      <c r="M27" s="43">
        <f>+Questionnaire!BG1</f>
        <v>14</v>
      </c>
      <c r="N27" s="34">
        <v>21</v>
      </c>
      <c r="O27" s="10"/>
      <c r="P27" s="10"/>
      <c r="Q27" s="10"/>
      <c r="R27" s="10"/>
      <c r="S27" s="10"/>
      <c r="T27" s="10"/>
      <c r="U27" s="10"/>
      <c r="V27" s="10"/>
      <c r="W27" s="10"/>
      <c r="X27" s="10"/>
      <c r="Y27" s="10"/>
      <c r="Z27" s="10"/>
    </row>
    <row r="28" spans="1:31" ht="15.6" x14ac:dyDescent="0.3">
      <c r="A28" s="44">
        <v>22</v>
      </c>
      <c r="B28" s="73" t="s">
        <v>145</v>
      </c>
      <c r="C28" s="6">
        <f t="shared" si="0"/>
        <v>0</v>
      </c>
      <c r="D28" s="25" t="str">
        <f t="shared" si="1"/>
        <v/>
      </c>
      <c r="E28" s="27" t="str">
        <f t="shared" si="2"/>
        <v/>
      </c>
      <c r="F28" s="29" t="str">
        <f t="shared" si="3"/>
        <v/>
      </c>
      <c r="G28" s="31" t="str">
        <f t="shared" si="4"/>
        <v/>
      </c>
      <c r="H28" s="17"/>
      <c r="I28" s="43"/>
      <c r="J28" s="34">
        <v>3</v>
      </c>
      <c r="K28" s="10"/>
      <c r="L28" s="43">
        <f>+Questionnaire!AF2</f>
        <v>0</v>
      </c>
      <c r="M28" s="43">
        <f>+Questionnaire!BH1</f>
        <v>3.6666666666666665</v>
      </c>
      <c r="N28" s="34">
        <v>22</v>
      </c>
      <c r="O28" s="10"/>
      <c r="P28" s="10"/>
      <c r="Q28" s="10"/>
      <c r="R28" s="10"/>
      <c r="S28" s="10"/>
      <c r="T28" s="10"/>
      <c r="U28" s="10"/>
      <c r="V28" s="10"/>
      <c r="W28" s="10"/>
      <c r="X28" s="10"/>
      <c r="Y28" s="10"/>
      <c r="Z28" s="10"/>
    </row>
    <row r="29" spans="1:31" ht="15.6" x14ac:dyDescent="0.3">
      <c r="A29" s="44">
        <v>23</v>
      </c>
      <c r="B29" s="73" t="s">
        <v>146</v>
      </c>
      <c r="C29" s="6">
        <f t="shared" si="0"/>
        <v>0</v>
      </c>
      <c r="D29" s="25" t="str">
        <f t="shared" si="1"/>
        <v/>
      </c>
      <c r="E29" s="27" t="str">
        <f t="shared" si="2"/>
        <v/>
      </c>
      <c r="F29" s="29" t="str">
        <f t="shared" si="3"/>
        <v/>
      </c>
      <c r="G29" s="31" t="str">
        <f t="shared" si="4"/>
        <v/>
      </c>
      <c r="H29" s="17"/>
      <c r="I29" s="43"/>
      <c r="J29" s="34">
        <v>1</v>
      </c>
      <c r="K29" s="10"/>
      <c r="L29" s="43">
        <f>+Questionnaire!AG2</f>
        <v>0</v>
      </c>
      <c r="M29" s="43">
        <f>+Questionnaire!BI1</f>
        <v>6</v>
      </c>
      <c r="N29" s="34">
        <v>23</v>
      </c>
      <c r="O29" s="10"/>
      <c r="P29" s="10"/>
      <c r="Q29" s="10"/>
      <c r="R29" s="10"/>
      <c r="S29" s="10"/>
      <c r="T29" s="10"/>
      <c r="U29" s="10"/>
      <c r="V29" s="10"/>
      <c r="W29" s="10"/>
      <c r="X29" s="10"/>
      <c r="Y29" s="10"/>
      <c r="Z29" s="10"/>
    </row>
    <row r="30" spans="1:31" ht="15.6" x14ac:dyDescent="0.3">
      <c r="A30" s="44">
        <v>24</v>
      </c>
      <c r="B30" s="74" t="s">
        <v>147</v>
      </c>
      <c r="C30" s="7">
        <f t="shared" si="0"/>
        <v>0</v>
      </c>
      <c r="D30" s="26" t="str">
        <f t="shared" si="1"/>
        <v/>
      </c>
      <c r="E30" s="28" t="str">
        <f t="shared" si="2"/>
        <v/>
      </c>
      <c r="F30" s="30" t="str">
        <f t="shared" si="3"/>
        <v/>
      </c>
      <c r="G30" s="32" t="str">
        <f t="shared" si="4"/>
        <v/>
      </c>
      <c r="H30" s="75"/>
      <c r="I30" s="43"/>
      <c r="J30" s="34">
        <v>1</v>
      </c>
      <c r="K30" s="10"/>
      <c r="L30" s="43">
        <f>+Questionnaire!AH2</f>
        <v>0</v>
      </c>
      <c r="M30" s="43">
        <f>+Questionnaire!BJ1</f>
        <v>8</v>
      </c>
      <c r="N30" s="34">
        <v>24</v>
      </c>
      <c r="O30" s="10"/>
      <c r="P30" s="10"/>
      <c r="Q30" s="10"/>
      <c r="R30" s="10"/>
      <c r="S30" s="10"/>
      <c r="T30" s="10"/>
      <c r="U30" s="10"/>
      <c r="V30" s="10"/>
      <c r="W30" s="10"/>
      <c r="X30" s="10"/>
      <c r="Y30" s="10"/>
      <c r="Z30" s="10"/>
    </row>
    <row r="31" spans="1:31" ht="29.25" customHeight="1" x14ac:dyDescent="0.3">
      <c r="A31" s="107" t="s">
        <v>116</v>
      </c>
      <c r="B31" s="94"/>
      <c r="C31" s="94"/>
      <c r="D31" s="94"/>
      <c r="E31" s="94"/>
      <c r="F31" s="94"/>
      <c r="G31" s="94"/>
      <c r="H31" s="10"/>
      <c r="I31" s="10"/>
      <c r="J31" s="10"/>
      <c r="K31" s="10"/>
      <c r="L31" s="10"/>
      <c r="M31" s="10"/>
      <c r="N31" s="10"/>
      <c r="O31" s="34"/>
      <c r="P31" s="10"/>
      <c r="Q31" s="34"/>
      <c r="R31" s="34"/>
      <c r="S31" s="10"/>
      <c r="T31" s="10"/>
      <c r="U31" s="10"/>
      <c r="V31" s="10"/>
      <c r="W31" s="10"/>
      <c r="X31" s="10"/>
      <c r="Y31" s="10"/>
      <c r="Z31" s="10"/>
      <c r="AA31" s="10"/>
      <c r="AB31" s="10"/>
      <c r="AC31" s="10"/>
      <c r="AD31" s="10"/>
      <c r="AE31" s="10"/>
    </row>
    <row r="32" spans="1:31" x14ac:dyDescent="0.3">
      <c r="A32" s="10"/>
      <c r="B32" s="10"/>
      <c r="C32" s="10"/>
      <c r="D32" s="10"/>
      <c r="E32" s="10"/>
      <c r="F32" s="10"/>
      <c r="G32" s="10"/>
      <c r="H32" s="10"/>
      <c r="I32" s="10"/>
      <c r="J32" s="10"/>
      <c r="K32" s="10"/>
      <c r="L32" s="10"/>
      <c r="M32" s="10"/>
      <c r="N32" s="10"/>
      <c r="O32" s="34"/>
      <c r="P32" s="10"/>
      <c r="Q32" s="34"/>
      <c r="R32" s="34"/>
      <c r="S32" s="10"/>
      <c r="T32" s="10"/>
      <c r="U32" s="10"/>
      <c r="V32" s="10"/>
      <c r="W32" s="10"/>
      <c r="X32" s="10"/>
      <c r="Y32" s="10"/>
      <c r="Z32" s="10"/>
      <c r="AA32" s="10"/>
      <c r="AB32" s="10"/>
      <c r="AC32" s="10"/>
      <c r="AD32" s="10"/>
      <c r="AE32" s="10"/>
    </row>
    <row r="33" spans="1:31" x14ac:dyDescent="0.3">
      <c r="A33" s="10"/>
      <c r="B33" s="10"/>
      <c r="C33" s="10"/>
      <c r="D33" s="10"/>
      <c r="E33" s="10"/>
      <c r="F33" s="10"/>
      <c r="G33" s="10"/>
      <c r="H33" s="10"/>
      <c r="I33" s="10"/>
      <c r="J33" s="10"/>
      <c r="K33" s="10"/>
      <c r="L33" s="10"/>
      <c r="M33" s="10"/>
      <c r="N33" s="10"/>
      <c r="O33" s="34"/>
      <c r="P33" s="10"/>
      <c r="Q33" s="34"/>
      <c r="R33" s="34"/>
      <c r="S33" s="10"/>
      <c r="T33" s="10"/>
      <c r="U33" s="10"/>
      <c r="V33" s="10"/>
      <c r="W33" s="10"/>
      <c r="X33" s="10"/>
      <c r="Y33" s="10"/>
      <c r="Z33" s="10"/>
      <c r="AA33" s="10"/>
      <c r="AB33" s="10"/>
      <c r="AC33" s="10"/>
      <c r="AD33" s="10"/>
      <c r="AE33" s="10"/>
    </row>
    <row r="34" spans="1:31" x14ac:dyDescent="0.3">
      <c r="A34" s="10"/>
      <c r="B34" s="10"/>
      <c r="C34" s="10"/>
      <c r="D34" s="10"/>
      <c r="E34" s="10"/>
      <c r="F34" s="10"/>
      <c r="G34" s="10"/>
      <c r="H34" s="10"/>
      <c r="I34" s="10"/>
      <c r="J34" s="10"/>
      <c r="K34" s="10"/>
      <c r="L34" s="10"/>
      <c r="M34" s="10"/>
      <c r="N34" s="10"/>
      <c r="O34" s="34"/>
      <c r="P34" s="10"/>
      <c r="Q34" s="34"/>
      <c r="R34" s="34"/>
      <c r="S34" s="10"/>
      <c r="T34" s="10"/>
      <c r="U34" s="10"/>
      <c r="V34" s="10"/>
      <c r="W34" s="10"/>
      <c r="X34" s="10"/>
      <c r="Y34" s="10"/>
      <c r="Z34" s="10"/>
      <c r="AA34" s="10"/>
      <c r="AB34" s="10"/>
      <c r="AC34" s="10"/>
      <c r="AD34" s="10"/>
      <c r="AE34" s="10"/>
    </row>
    <row r="35" spans="1:31" x14ac:dyDescent="0.3">
      <c r="A35" s="10"/>
      <c r="B35" s="10"/>
      <c r="C35" s="10"/>
      <c r="D35" s="10"/>
      <c r="E35" s="10"/>
      <c r="F35" s="10"/>
      <c r="G35" s="10"/>
      <c r="H35" s="10"/>
      <c r="I35" s="10"/>
      <c r="J35" s="10"/>
      <c r="K35" s="10"/>
      <c r="L35" s="10"/>
      <c r="M35" s="10"/>
      <c r="N35" s="10"/>
      <c r="O35" s="34"/>
      <c r="P35" s="10"/>
      <c r="Q35" s="34"/>
      <c r="R35" s="34"/>
      <c r="S35" s="10"/>
      <c r="T35" s="10"/>
      <c r="U35" s="10"/>
      <c r="V35" s="10"/>
      <c r="W35" s="10"/>
      <c r="X35" s="10"/>
      <c r="Y35" s="10"/>
      <c r="Z35" s="10"/>
      <c r="AA35" s="10"/>
      <c r="AB35" s="10"/>
      <c r="AC35" s="10"/>
      <c r="AD35" s="10"/>
      <c r="AE35" s="10"/>
    </row>
    <row r="36" spans="1:31" x14ac:dyDescent="0.3">
      <c r="A36" s="10"/>
      <c r="B36" s="10"/>
      <c r="C36" s="10"/>
      <c r="D36" s="10"/>
      <c r="E36" s="10"/>
      <c r="F36" s="10"/>
      <c r="G36" s="10"/>
      <c r="H36" s="10"/>
      <c r="I36" s="10"/>
      <c r="J36" s="10"/>
      <c r="K36" s="10"/>
      <c r="L36" s="10"/>
      <c r="M36" s="10"/>
      <c r="N36" s="10"/>
      <c r="O36" s="34"/>
      <c r="P36" s="10"/>
      <c r="Q36" s="34"/>
      <c r="R36" s="34"/>
      <c r="S36" s="10"/>
      <c r="T36" s="10"/>
      <c r="U36" s="10"/>
      <c r="V36" s="10"/>
      <c r="W36" s="10"/>
      <c r="X36" s="10"/>
      <c r="Y36" s="10"/>
      <c r="Z36" s="10"/>
      <c r="AA36" s="10"/>
      <c r="AB36" s="10"/>
      <c r="AC36" s="10"/>
      <c r="AD36" s="10"/>
      <c r="AE36" s="10"/>
    </row>
    <row r="37" spans="1:31" x14ac:dyDescent="0.3">
      <c r="A37" s="10"/>
      <c r="B37" s="10"/>
      <c r="C37" s="10"/>
      <c r="D37" s="10"/>
      <c r="E37" s="10"/>
      <c r="F37" s="10"/>
      <c r="G37" s="10"/>
      <c r="H37" s="10"/>
      <c r="I37" s="10"/>
      <c r="J37" s="10"/>
      <c r="K37" s="10"/>
      <c r="L37" s="10"/>
      <c r="M37" s="10"/>
      <c r="N37" s="10"/>
      <c r="O37" s="34"/>
      <c r="P37" s="10"/>
      <c r="Q37" s="34"/>
      <c r="R37" s="34"/>
      <c r="S37" s="10"/>
      <c r="T37" s="10"/>
      <c r="U37" s="10"/>
      <c r="V37" s="10"/>
      <c r="W37" s="10"/>
      <c r="X37" s="10"/>
      <c r="Y37" s="10"/>
      <c r="Z37" s="10"/>
      <c r="AA37" s="10"/>
      <c r="AB37" s="10"/>
      <c r="AC37" s="10"/>
      <c r="AD37" s="10"/>
      <c r="AE37" s="10"/>
    </row>
    <row r="38" spans="1:31" x14ac:dyDescent="0.3">
      <c r="A38" s="10"/>
      <c r="B38" s="10"/>
      <c r="C38" s="10"/>
      <c r="D38" s="10"/>
      <c r="E38" s="10"/>
      <c r="F38" s="10"/>
      <c r="G38" s="10"/>
      <c r="H38" s="10"/>
      <c r="I38" s="10"/>
      <c r="J38" s="10"/>
      <c r="K38" s="10"/>
      <c r="L38" s="10"/>
      <c r="M38" s="10"/>
      <c r="N38" s="10"/>
      <c r="O38" s="34"/>
      <c r="P38" s="10"/>
      <c r="Q38" s="34"/>
      <c r="R38" s="34"/>
      <c r="S38" s="10"/>
      <c r="T38" s="10"/>
      <c r="U38" s="10"/>
      <c r="V38" s="10"/>
      <c r="W38" s="10"/>
      <c r="X38" s="10"/>
      <c r="Y38" s="10"/>
      <c r="Z38" s="10"/>
      <c r="AA38" s="10"/>
      <c r="AB38" s="10"/>
      <c r="AC38" s="10"/>
      <c r="AD38" s="10"/>
      <c r="AE38" s="10"/>
    </row>
    <row r="39" spans="1:31" x14ac:dyDescent="0.3">
      <c r="A39" s="10"/>
      <c r="B39" s="10"/>
      <c r="C39" s="10"/>
      <c r="D39" s="10"/>
      <c r="E39" s="10"/>
      <c r="F39" s="10"/>
      <c r="G39" s="10"/>
      <c r="H39" s="10"/>
      <c r="I39" s="10"/>
      <c r="J39" s="10"/>
      <c r="K39" s="10"/>
      <c r="L39" s="10"/>
      <c r="M39" s="10"/>
      <c r="N39" s="10"/>
      <c r="O39" s="34"/>
      <c r="P39" s="10"/>
      <c r="Q39" s="34"/>
      <c r="R39" s="34"/>
      <c r="S39" s="10"/>
      <c r="T39" s="10"/>
      <c r="U39" s="10"/>
      <c r="V39" s="10"/>
      <c r="W39" s="10"/>
      <c r="X39" s="10"/>
      <c r="Y39" s="10"/>
      <c r="Z39" s="10"/>
      <c r="AA39" s="10"/>
      <c r="AB39" s="10"/>
      <c r="AC39" s="10"/>
      <c r="AD39" s="10"/>
      <c r="AE39" s="10"/>
    </row>
    <row r="40" spans="1:31" x14ac:dyDescent="0.3">
      <c r="A40" s="10"/>
      <c r="B40" s="10"/>
      <c r="C40" s="10"/>
      <c r="D40" s="10"/>
      <c r="E40" s="10"/>
      <c r="F40" s="10"/>
      <c r="G40" s="10"/>
      <c r="H40" s="10"/>
      <c r="I40" s="10"/>
      <c r="J40" s="10"/>
      <c r="K40" s="10"/>
      <c r="L40" s="10"/>
      <c r="M40" s="10"/>
      <c r="N40" s="10"/>
      <c r="O40" s="34"/>
      <c r="P40" s="10"/>
      <c r="Q40" s="34"/>
      <c r="R40" s="34"/>
      <c r="S40" s="10"/>
      <c r="T40" s="10"/>
      <c r="U40" s="10"/>
      <c r="V40" s="10"/>
      <c r="W40" s="10"/>
      <c r="X40" s="10"/>
      <c r="Y40" s="10"/>
      <c r="Z40" s="10"/>
      <c r="AA40" s="10"/>
      <c r="AB40" s="10"/>
      <c r="AC40" s="10"/>
      <c r="AD40" s="10"/>
      <c r="AE40" s="10"/>
    </row>
    <row r="41" spans="1:31" x14ac:dyDescent="0.3">
      <c r="A41" s="10"/>
      <c r="B41" s="10"/>
      <c r="C41" s="10"/>
      <c r="D41" s="10"/>
      <c r="E41" s="10"/>
      <c r="F41" s="10"/>
      <c r="G41" s="10"/>
      <c r="H41" s="10"/>
      <c r="I41" s="10"/>
      <c r="J41" s="10"/>
      <c r="K41" s="10"/>
      <c r="L41" s="10"/>
      <c r="M41" s="10"/>
      <c r="N41" s="10"/>
      <c r="O41" s="34"/>
      <c r="P41" s="10"/>
      <c r="Q41" s="34"/>
      <c r="R41" s="34"/>
      <c r="S41" s="10"/>
      <c r="T41" s="10"/>
      <c r="U41" s="10"/>
      <c r="V41" s="10"/>
      <c r="W41" s="10"/>
      <c r="X41" s="10"/>
      <c r="Y41" s="10"/>
      <c r="Z41" s="10"/>
      <c r="AA41" s="10"/>
      <c r="AB41" s="10"/>
      <c r="AC41" s="10"/>
      <c r="AD41" s="10"/>
      <c r="AE41" s="10"/>
    </row>
    <row r="42" spans="1:31" x14ac:dyDescent="0.3">
      <c r="A42" s="10"/>
      <c r="B42" s="10"/>
      <c r="C42" s="10"/>
      <c r="D42" s="10"/>
      <c r="E42" s="10"/>
      <c r="F42" s="10"/>
      <c r="G42" s="10"/>
      <c r="H42" s="10"/>
      <c r="I42" s="10"/>
      <c r="J42" s="10"/>
      <c r="K42" s="10"/>
      <c r="L42" s="10"/>
      <c r="M42" s="10"/>
      <c r="N42" s="10"/>
      <c r="O42" s="34"/>
      <c r="P42" s="10"/>
      <c r="Q42" s="34"/>
      <c r="R42" s="34"/>
      <c r="S42" s="10"/>
      <c r="T42" s="10"/>
      <c r="U42" s="10"/>
      <c r="V42" s="10"/>
      <c r="W42" s="10"/>
      <c r="X42" s="10"/>
      <c r="Y42" s="10"/>
      <c r="Z42" s="10"/>
      <c r="AA42" s="10"/>
      <c r="AB42" s="10"/>
      <c r="AC42" s="10"/>
      <c r="AD42" s="10"/>
      <c r="AE42" s="10"/>
    </row>
    <row r="43" spans="1:31" x14ac:dyDescent="0.3">
      <c r="A43" s="10"/>
      <c r="B43" s="10"/>
      <c r="C43" s="10"/>
      <c r="D43" s="10"/>
      <c r="E43" s="10"/>
      <c r="F43" s="10"/>
      <c r="G43" s="10"/>
      <c r="H43" s="10"/>
      <c r="I43" s="10"/>
      <c r="J43" s="10"/>
      <c r="K43" s="10"/>
      <c r="L43" s="10"/>
      <c r="M43" s="10"/>
      <c r="N43" s="10"/>
      <c r="O43" s="34"/>
      <c r="P43" s="10"/>
      <c r="Q43" s="34"/>
      <c r="R43" s="34"/>
      <c r="S43" s="10"/>
      <c r="T43" s="10"/>
      <c r="U43" s="10"/>
      <c r="V43" s="10"/>
      <c r="W43" s="10"/>
      <c r="X43" s="10"/>
      <c r="Y43" s="10"/>
      <c r="Z43" s="10"/>
      <c r="AA43" s="10"/>
      <c r="AB43" s="10"/>
      <c r="AC43" s="10"/>
      <c r="AD43" s="10"/>
      <c r="AE43" s="10"/>
    </row>
    <row r="44" spans="1:31" x14ac:dyDescent="0.3">
      <c r="A44" s="10"/>
      <c r="B44" s="10"/>
      <c r="C44" s="10"/>
      <c r="D44" s="10"/>
      <c r="E44" s="10"/>
      <c r="F44" s="10"/>
      <c r="G44" s="10"/>
      <c r="H44" s="10"/>
      <c r="I44" s="10"/>
      <c r="J44" s="10"/>
      <c r="K44" s="10"/>
      <c r="L44" s="10"/>
      <c r="M44" s="10"/>
      <c r="N44" s="10"/>
      <c r="O44" s="34"/>
      <c r="P44" s="10"/>
      <c r="Q44" s="34"/>
      <c r="R44" s="34"/>
      <c r="S44" s="10"/>
      <c r="T44" s="10"/>
      <c r="U44" s="10"/>
      <c r="V44" s="10"/>
      <c r="W44" s="10"/>
      <c r="X44" s="10"/>
      <c r="Y44" s="10"/>
      <c r="Z44" s="10"/>
      <c r="AA44" s="10"/>
      <c r="AB44" s="10"/>
      <c r="AC44" s="10"/>
      <c r="AD44" s="10"/>
      <c r="AE44" s="10"/>
    </row>
    <row r="45" spans="1:31" x14ac:dyDescent="0.3">
      <c r="A45" s="10"/>
      <c r="B45" s="10"/>
      <c r="C45" s="10"/>
      <c r="D45" s="10"/>
      <c r="E45" s="10"/>
      <c r="F45" s="10"/>
      <c r="G45" s="10"/>
      <c r="H45" s="10"/>
      <c r="I45" s="10"/>
      <c r="J45" s="10"/>
      <c r="K45" s="10"/>
      <c r="L45" s="10"/>
      <c r="M45" s="10"/>
      <c r="N45" s="10"/>
      <c r="O45" s="34"/>
      <c r="P45" s="10"/>
      <c r="Q45" s="34"/>
      <c r="R45" s="34"/>
      <c r="S45" s="10"/>
      <c r="T45" s="10"/>
      <c r="U45" s="10"/>
      <c r="V45" s="10"/>
      <c r="W45" s="10"/>
      <c r="X45" s="10"/>
      <c r="Y45" s="10"/>
      <c r="Z45" s="10"/>
      <c r="AA45" s="10"/>
      <c r="AB45" s="10"/>
      <c r="AC45" s="10"/>
      <c r="AD45" s="10"/>
      <c r="AE45" s="10"/>
    </row>
    <row r="46" spans="1:31" x14ac:dyDescent="0.3">
      <c r="A46" s="10"/>
      <c r="B46" s="10"/>
      <c r="C46" s="10"/>
      <c r="D46" s="10"/>
      <c r="E46" s="10"/>
      <c r="F46" s="10"/>
      <c r="G46" s="10"/>
      <c r="H46" s="10"/>
      <c r="I46" s="10"/>
      <c r="J46" s="10"/>
      <c r="K46" s="10"/>
      <c r="L46" s="10"/>
      <c r="M46" s="10"/>
      <c r="N46" s="10"/>
      <c r="O46" s="34"/>
      <c r="P46" s="10"/>
      <c r="Q46" s="34"/>
      <c r="R46" s="34"/>
      <c r="S46" s="10"/>
      <c r="T46" s="10"/>
      <c r="U46" s="10"/>
      <c r="V46" s="10"/>
      <c r="W46" s="10"/>
      <c r="X46" s="10"/>
      <c r="Y46" s="10"/>
      <c r="Z46" s="10"/>
      <c r="AA46" s="10"/>
      <c r="AB46" s="10"/>
      <c r="AC46" s="10"/>
      <c r="AD46" s="10"/>
      <c r="AE46" s="10"/>
    </row>
    <row r="47" spans="1:31" x14ac:dyDescent="0.3">
      <c r="A47" s="10"/>
      <c r="B47" s="10"/>
      <c r="C47" s="10"/>
      <c r="D47" s="10"/>
      <c r="E47" s="10"/>
      <c r="F47" s="10"/>
      <c r="G47" s="10"/>
      <c r="H47" s="10"/>
      <c r="I47" s="10"/>
      <c r="J47" s="10"/>
      <c r="K47" s="10"/>
      <c r="L47" s="10"/>
      <c r="M47" s="10"/>
      <c r="N47" s="10"/>
      <c r="O47" s="34"/>
      <c r="P47" s="10"/>
      <c r="Q47" s="34"/>
      <c r="R47" s="34"/>
      <c r="S47" s="10"/>
      <c r="T47" s="10"/>
      <c r="U47" s="10"/>
      <c r="V47" s="10"/>
      <c r="W47" s="10"/>
      <c r="X47" s="10"/>
      <c r="Y47" s="10"/>
      <c r="Z47" s="10"/>
      <c r="AA47" s="10"/>
      <c r="AB47" s="10"/>
      <c r="AC47" s="10"/>
      <c r="AD47" s="10"/>
      <c r="AE47" s="10"/>
    </row>
    <row r="48" spans="1:31" x14ac:dyDescent="0.3">
      <c r="A48" s="10"/>
      <c r="B48" s="10"/>
      <c r="C48" s="10"/>
      <c r="D48" s="10"/>
      <c r="E48" s="10"/>
      <c r="F48" s="10"/>
      <c r="G48" s="10"/>
      <c r="H48" s="10"/>
      <c r="I48" s="10"/>
      <c r="J48" s="10"/>
      <c r="K48" s="10"/>
      <c r="L48" s="10"/>
      <c r="M48" s="10"/>
      <c r="N48" s="10"/>
      <c r="O48" s="34"/>
      <c r="P48" s="10"/>
      <c r="Q48" s="34"/>
      <c r="R48" s="34"/>
      <c r="S48" s="10"/>
      <c r="T48" s="10"/>
      <c r="U48" s="10"/>
      <c r="V48" s="10"/>
      <c r="W48" s="10"/>
      <c r="X48" s="10"/>
      <c r="Y48" s="10"/>
      <c r="Z48" s="10"/>
      <c r="AA48" s="10"/>
      <c r="AB48" s="10"/>
      <c r="AC48" s="10"/>
      <c r="AD48" s="10"/>
      <c r="AE48" s="10"/>
    </row>
    <row r="49" spans="1:31" x14ac:dyDescent="0.3">
      <c r="A49" s="10"/>
      <c r="B49" s="10"/>
      <c r="C49" s="10"/>
      <c r="D49" s="10"/>
      <c r="E49" s="10"/>
      <c r="F49" s="10"/>
      <c r="G49" s="10"/>
      <c r="H49" s="10"/>
      <c r="I49" s="10"/>
      <c r="J49" s="10"/>
      <c r="K49" s="10"/>
      <c r="L49" s="10"/>
      <c r="M49" s="10"/>
      <c r="N49" s="10"/>
      <c r="O49" s="34"/>
      <c r="P49" s="10"/>
      <c r="Q49" s="34"/>
      <c r="R49" s="34"/>
      <c r="S49" s="10"/>
      <c r="T49" s="10"/>
      <c r="U49" s="10"/>
      <c r="V49" s="10"/>
      <c r="W49" s="10"/>
      <c r="X49" s="10"/>
      <c r="Y49" s="10"/>
      <c r="Z49" s="10"/>
      <c r="AA49" s="10"/>
      <c r="AB49" s="10"/>
      <c r="AC49" s="10"/>
      <c r="AD49" s="10"/>
      <c r="AE49" s="10"/>
    </row>
    <row r="50" spans="1:31" x14ac:dyDescent="0.3">
      <c r="A50" s="10"/>
      <c r="B50" s="10"/>
      <c r="C50" s="10"/>
      <c r="D50" s="10"/>
      <c r="E50" s="10"/>
      <c r="F50" s="10"/>
      <c r="G50" s="10"/>
      <c r="H50" s="10"/>
      <c r="I50" s="10"/>
      <c r="J50" s="10"/>
      <c r="K50" s="10"/>
      <c r="L50" s="10"/>
      <c r="M50" s="10"/>
      <c r="N50" s="10"/>
      <c r="O50" s="34"/>
      <c r="P50" s="10"/>
      <c r="Q50" s="34"/>
      <c r="R50" s="34"/>
      <c r="S50" s="10"/>
      <c r="T50" s="10"/>
      <c r="U50" s="10"/>
      <c r="V50" s="10"/>
      <c r="W50" s="10"/>
      <c r="X50" s="10"/>
      <c r="Y50" s="10"/>
      <c r="Z50" s="10"/>
      <c r="AA50" s="10"/>
      <c r="AB50" s="10"/>
      <c r="AC50" s="10"/>
      <c r="AD50" s="10"/>
      <c r="AE50" s="10"/>
    </row>
    <row r="51" spans="1:31" x14ac:dyDescent="0.3">
      <c r="A51" s="10"/>
      <c r="B51" s="10"/>
      <c r="C51" s="10"/>
      <c r="D51" s="10"/>
      <c r="E51" s="10"/>
      <c r="F51" s="10"/>
      <c r="G51" s="10"/>
      <c r="H51" s="10"/>
      <c r="I51" s="10"/>
      <c r="J51" s="10"/>
      <c r="K51" s="10"/>
      <c r="L51" s="10"/>
      <c r="M51" s="10"/>
      <c r="N51" s="10"/>
      <c r="O51" s="34"/>
      <c r="P51" s="10"/>
      <c r="Q51" s="34"/>
      <c r="R51" s="34"/>
      <c r="S51" s="10"/>
      <c r="T51" s="10"/>
      <c r="U51" s="10"/>
      <c r="V51" s="10"/>
      <c r="W51" s="10"/>
      <c r="X51" s="10"/>
      <c r="Y51" s="10"/>
      <c r="Z51" s="10"/>
      <c r="AA51" s="10"/>
      <c r="AB51" s="10"/>
      <c r="AC51" s="10"/>
      <c r="AD51" s="10"/>
      <c r="AE51" s="10"/>
    </row>
    <row r="52" spans="1:31" x14ac:dyDescent="0.3">
      <c r="A52" s="10"/>
      <c r="B52" s="10"/>
      <c r="C52" s="10"/>
      <c r="D52" s="10"/>
      <c r="E52" s="10"/>
      <c r="F52" s="10"/>
      <c r="G52" s="10"/>
      <c r="H52" s="10"/>
      <c r="I52" s="10"/>
      <c r="J52" s="10"/>
      <c r="K52" s="10"/>
      <c r="L52" s="10"/>
      <c r="M52" s="10"/>
      <c r="N52" s="10"/>
      <c r="O52" s="34"/>
      <c r="P52" s="10"/>
      <c r="Q52" s="34"/>
      <c r="R52" s="34"/>
      <c r="S52" s="10"/>
      <c r="T52" s="10"/>
      <c r="U52" s="10"/>
      <c r="V52" s="10"/>
      <c r="W52" s="10"/>
      <c r="X52" s="10"/>
      <c r="Y52" s="10"/>
      <c r="Z52" s="10"/>
      <c r="AA52" s="10"/>
      <c r="AB52" s="10"/>
      <c r="AC52" s="10"/>
      <c r="AD52" s="10"/>
      <c r="AE52" s="10"/>
    </row>
    <row r="53" spans="1:31" x14ac:dyDescent="0.3">
      <c r="A53" s="10"/>
      <c r="B53" s="10"/>
      <c r="C53" s="10"/>
      <c r="D53" s="10"/>
      <c r="E53" s="10"/>
      <c r="F53" s="10"/>
      <c r="G53" s="10"/>
      <c r="H53" s="10"/>
      <c r="I53" s="10"/>
      <c r="J53" s="10"/>
      <c r="K53" s="10"/>
      <c r="L53" s="10"/>
      <c r="M53" s="10"/>
      <c r="N53" s="10"/>
      <c r="O53" s="34"/>
      <c r="P53" s="10"/>
      <c r="Q53" s="34"/>
      <c r="R53" s="34"/>
      <c r="S53" s="10"/>
      <c r="T53" s="10"/>
      <c r="U53" s="10"/>
      <c r="V53" s="10"/>
      <c r="W53" s="10"/>
      <c r="X53" s="10"/>
      <c r="Y53" s="10"/>
      <c r="Z53" s="10"/>
      <c r="AA53" s="10"/>
      <c r="AB53" s="10"/>
      <c r="AC53" s="10"/>
      <c r="AD53" s="10"/>
      <c r="AE53" s="10"/>
    </row>
    <row r="54" spans="1:31" x14ac:dyDescent="0.3">
      <c r="A54" s="10"/>
      <c r="B54" s="10"/>
      <c r="C54" s="10"/>
      <c r="D54" s="10"/>
      <c r="E54" s="10"/>
      <c r="F54" s="10"/>
      <c r="G54" s="10"/>
      <c r="H54" s="10"/>
      <c r="I54" s="10"/>
      <c r="J54" s="10"/>
      <c r="K54" s="10"/>
      <c r="L54" s="10"/>
      <c r="M54" s="10"/>
      <c r="N54" s="10"/>
      <c r="O54" s="34"/>
      <c r="P54" s="10"/>
      <c r="Q54" s="34"/>
      <c r="R54" s="34"/>
      <c r="S54" s="10"/>
      <c r="T54" s="10"/>
      <c r="U54" s="10"/>
      <c r="V54" s="10"/>
      <c r="W54" s="10"/>
      <c r="X54" s="10"/>
      <c r="Y54" s="10"/>
      <c r="Z54" s="10"/>
      <c r="AA54" s="10"/>
      <c r="AB54" s="10"/>
      <c r="AC54" s="10"/>
      <c r="AD54" s="10"/>
      <c r="AE54" s="10"/>
    </row>
    <row r="55" spans="1:31" x14ac:dyDescent="0.3">
      <c r="A55" s="10"/>
      <c r="B55" s="10"/>
      <c r="C55" s="10"/>
      <c r="D55" s="10"/>
      <c r="E55" s="10"/>
      <c r="F55" s="10"/>
      <c r="G55" s="10"/>
      <c r="H55" s="10"/>
      <c r="I55" s="10"/>
      <c r="J55" s="10"/>
      <c r="K55" s="10"/>
      <c r="L55" s="10"/>
      <c r="M55" s="10"/>
      <c r="N55" s="10"/>
      <c r="O55" s="34"/>
      <c r="P55" s="10"/>
      <c r="Q55" s="34"/>
      <c r="R55" s="34"/>
      <c r="S55" s="10"/>
      <c r="T55" s="10"/>
      <c r="U55" s="10"/>
      <c r="V55" s="10"/>
      <c r="W55" s="10"/>
      <c r="X55" s="10"/>
      <c r="Y55" s="10"/>
      <c r="Z55" s="10"/>
      <c r="AA55" s="10"/>
      <c r="AB55" s="10"/>
      <c r="AC55" s="10"/>
      <c r="AD55" s="10"/>
      <c r="AE55" s="10"/>
    </row>
    <row r="56" spans="1:31" x14ac:dyDescent="0.3">
      <c r="A56" s="10"/>
      <c r="B56" s="10"/>
      <c r="C56" s="10"/>
      <c r="D56" s="10"/>
      <c r="E56" s="10"/>
      <c r="F56" s="10"/>
      <c r="G56" s="10"/>
      <c r="H56" s="10"/>
      <c r="I56" s="10"/>
      <c r="J56" s="10"/>
      <c r="K56" s="10"/>
      <c r="L56" s="10"/>
      <c r="M56" s="10"/>
      <c r="N56" s="10"/>
      <c r="O56" s="34"/>
      <c r="P56" s="10"/>
      <c r="Q56" s="34"/>
      <c r="R56" s="34"/>
      <c r="S56" s="10"/>
      <c r="T56" s="10"/>
      <c r="U56" s="10"/>
      <c r="V56" s="10"/>
      <c r="W56" s="10"/>
      <c r="X56" s="10"/>
      <c r="Y56" s="10"/>
      <c r="Z56" s="10"/>
      <c r="AA56" s="10"/>
      <c r="AB56" s="10"/>
      <c r="AC56" s="10"/>
      <c r="AD56" s="10"/>
      <c r="AE56" s="10"/>
    </row>
    <row r="57" spans="1:31" x14ac:dyDescent="0.3">
      <c r="A57" s="10"/>
      <c r="B57" s="10"/>
      <c r="C57" s="10"/>
      <c r="D57" s="10"/>
      <c r="E57" s="10"/>
      <c r="F57" s="10"/>
      <c r="G57" s="10"/>
      <c r="H57" s="10"/>
      <c r="I57" s="10"/>
      <c r="J57" s="10"/>
      <c r="K57" s="10"/>
      <c r="L57" s="10"/>
      <c r="M57" s="10"/>
      <c r="N57" s="10"/>
      <c r="O57" s="34"/>
      <c r="P57" s="10"/>
      <c r="Q57" s="34"/>
      <c r="R57" s="34"/>
      <c r="S57" s="10"/>
      <c r="T57" s="10"/>
      <c r="U57" s="10"/>
      <c r="V57" s="10"/>
      <c r="W57" s="10"/>
      <c r="X57" s="10"/>
      <c r="Y57" s="10"/>
      <c r="Z57" s="10"/>
      <c r="AA57" s="10"/>
      <c r="AB57" s="10"/>
      <c r="AC57" s="10"/>
      <c r="AD57" s="10"/>
      <c r="AE57" s="10"/>
    </row>
    <row r="58" spans="1:31" x14ac:dyDescent="0.3">
      <c r="A58" s="10"/>
      <c r="B58" s="10"/>
      <c r="C58" s="10"/>
      <c r="D58" s="10"/>
      <c r="E58" s="10"/>
      <c r="F58" s="10"/>
      <c r="G58" s="10"/>
      <c r="H58" s="10"/>
      <c r="I58" s="10"/>
      <c r="J58" s="10"/>
      <c r="K58" s="10"/>
      <c r="L58" s="10"/>
      <c r="M58" s="10"/>
      <c r="N58" s="10"/>
      <c r="O58" s="34"/>
      <c r="P58" s="10"/>
      <c r="Q58" s="34"/>
      <c r="R58" s="34"/>
      <c r="S58" s="10"/>
      <c r="T58" s="10"/>
      <c r="U58" s="10"/>
      <c r="V58" s="10"/>
      <c r="W58" s="10"/>
      <c r="X58" s="10"/>
      <c r="Y58" s="10"/>
      <c r="Z58" s="10"/>
      <c r="AA58" s="10"/>
      <c r="AB58" s="10"/>
      <c r="AC58" s="10"/>
      <c r="AD58" s="10"/>
      <c r="AE58" s="10"/>
    </row>
    <row r="59" spans="1:31" x14ac:dyDescent="0.3">
      <c r="A59" s="10"/>
      <c r="B59" s="10"/>
      <c r="C59" s="10"/>
      <c r="D59" s="10"/>
      <c r="E59" s="10"/>
      <c r="F59" s="10"/>
      <c r="G59" s="10"/>
      <c r="H59" s="10"/>
      <c r="I59" s="10"/>
      <c r="J59" s="10"/>
      <c r="K59" s="10"/>
      <c r="L59" s="10"/>
      <c r="M59" s="10"/>
      <c r="N59" s="10"/>
      <c r="O59" s="34"/>
      <c r="P59" s="10"/>
      <c r="Q59" s="34"/>
      <c r="R59" s="34"/>
      <c r="S59" s="10"/>
      <c r="T59" s="10"/>
      <c r="U59" s="10"/>
      <c r="V59" s="10"/>
      <c r="W59" s="10"/>
      <c r="X59" s="10"/>
      <c r="Y59" s="10"/>
      <c r="Z59" s="10"/>
      <c r="AA59" s="10"/>
      <c r="AB59" s="10"/>
      <c r="AC59" s="10"/>
      <c r="AD59" s="10"/>
      <c r="AE59" s="10"/>
    </row>
    <row r="60" spans="1:31" x14ac:dyDescent="0.3">
      <c r="A60" s="10"/>
      <c r="B60" s="10"/>
      <c r="C60" s="10"/>
      <c r="D60" s="10"/>
      <c r="E60" s="10"/>
      <c r="F60" s="10"/>
      <c r="G60" s="10"/>
      <c r="H60" s="10"/>
      <c r="I60" s="10"/>
      <c r="J60" s="10"/>
      <c r="K60" s="10"/>
      <c r="L60" s="10"/>
      <c r="M60" s="10"/>
      <c r="N60" s="10"/>
      <c r="O60" s="34"/>
      <c r="P60" s="10"/>
      <c r="Q60" s="34"/>
      <c r="R60" s="34"/>
      <c r="S60" s="10"/>
      <c r="T60" s="10"/>
      <c r="U60" s="10"/>
      <c r="V60" s="10"/>
      <c r="W60" s="10"/>
      <c r="X60" s="10"/>
      <c r="Y60" s="10"/>
      <c r="Z60" s="10"/>
      <c r="AA60" s="10"/>
      <c r="AB60" s="10"/>
      <c r="AC60" s="10"/>
      <c r="AD60" s="10"/>
      <c r="AE60" s="10"/>
    </row>
    <row r="61" spans="1:31" x14ac:dyDescent="0.3">
      <c r="A61" s="10"/>
      <c r="B61" s="10"/>
      <c r="C61" s="10"/>
      <c r="D61" s="10"/>
      <c r="E61" s="10"/>
      <c r="F61" s="10"/>
      <c r="G61" s="10"/>
      <c r="H61" s="10"/>
      <c r="I61" s="10"/>
      <c r="J61" s="10"/>
      <c r="K61" s="10"/>
      <c r="L61" s="10"/>
      <c r="M61" s="10"/>
      <c r="N61" s="10"/>
      <c r="O61" s="34"/>
      <c r="P61" s="10"/>
      <c r="Q61" s="34"/>
      <c r="R61" s="34"/>
      <c r="S61" s="10"/>
      <c r="T61" s="10"/>
      <c r="U61" s="10"/>
      <c r="V61" s="10"/>
      <c r="W61" s="10"/>
      <c r="X61" s="10"/>
      <c r="Y61" s="10"/>
      <c r="Z61" s="10"/>
      <c r="AA61" s="10"/>
      <c r="AB61" s="10"/>
      <c r="AC61" s="10"/>
      <c r="AD61" s="10"/>
      <c r="AE61" s="10"/>
    </row>
    <row r="62" spans="1:31" x14ac:dyDescent="0.3">
      <c r="A62" s="10"/>
      <c r="B62" s="10"/>
      <c r="C62" s="10"/>
      <c r="D62" s="10"/>
      <c r="E62" s="10"/>
      <c r="F62" s="10"/>
      <c r="G62" s="10"/>
      <c r="H62" s="10"/>
      <c r="I62" s="10"/>
      <c r="J62" s="10"/>
      <c r="K62" s="10"/>
      <c r="L62" s="10"/>
      <c r="M62" s="10"/>
      <c r="N62" s="10"/>
      <c r="O62" s="34"/>
      <c r="P62" s="10"/>
      <c r="Q62" s="34"/>
      <c r="R62" s="34"/>
      <c r="S62" s="10"/>
      <c r="T62" s="10"/>
      <c r="U62" s="10"/>
      <c r="V62" s="10"/>
      <c r="W62" s="10"/>
      <c r="X62" s="10"/>
      <c r="Y62" s="10"/>
      <c r="Z62" s="10"/>
      <c r="AA62" s="10"/>
      <c r="AB62" s="10"/>
      <c r="AC62" s="10"/>
      <c r="AD62" s="10"/>
      <c r="AE62" s="10"/>
    </row>
    <row r="63" spans="1:31" x14ac:dyDescent="0.3">
      <c r="A63" s="10"/>
      <c r="B63" s="10"/>
      <c r="C63" s="10"/>
      <c r="D63" s="10"/>
      <c r="E63" s="10"/>
      <c r="F63" s="10"/>
      <c r="G63" s="10"/>
      <c r="H63" s="10"/>
      <c r="I63" s="10"/>
      <c r="J63" s="10"/>
      <c r="K63" s="10"/>
      <c r="L63" s="10"/>
      <c r="M63" s="10"/>
      <c r="N63" s="10"/>
      <c r="O63" s="34"/>
      <c r="P63" s="10"/>
      <c r="Q63" s="34"/>
      <c r="R63" s="34"/>
      <c r="S63" s="10"/>
      <c r="T63" s="10"/>
      <c r="U63" s="10"/>
      <c r="V63" s="10"/>
      <c r="W63" s="10"/>
      <c r="X63" s="10"/>
      <c r="Y63" s="10"/>
      <c r="Z63" s="10"/>
      <c r="AA63" s="10"/>
      <c r="AB63" s="10"/>
      <c r="AC63" s="10"/>
      <c r="AD63" s="10"/>
      <c r="AE63" s="10"/>
    </row>
    <row r="64" spans="1:31" x14ac:dyDescent="0.3">
      <c r="A64" s="10"/>
      <c r="B64" s="10"/>
      <c r="C64" s="10"/>
      <c r="D64" s="10"/>
      <c r="E64" s="10"/>
      <c r="F64" s="10"/>
      <c r="G64" s="10"/>
      <c r="H64" s="10"/>
      <c r="I64" s="10"/>
      <c r="J64" s="10"/>
      <c r="K64" s="10"/>
      <c r="L64" s="10"/>
      <c r="M64" s="10"/>
      <c r="N64" s="10"/>
      <c r="O64" s="34"/>
      <c r="P64" s="10"/>
      <c r="Q64" s="34"/>
      <c r="R64" s="34"/>
      <c r="S64" s="10"/>
      <c r="T64" s="10"/>
      <c r="U64" s="10"/>
      <c r="V64" s="10"/>
      <c r="W64" s="10"/>
      <c r="X64" s="10"/>
      <c r="Y64" s="10"/>
      <c r="Z64" s="10"/>
      <c r="AA64" s="10"/>
      <c r="AB64" s="10"/>
      <c r="AC64" s="10"/>
      <c r="AD64" s="10"/>
      <c r="AE64" s="10"/>
    </row>
    <row r="65" spans="1:31" x14ac:dyDescent="0.3">
      <c r="A65" s="10"/>
      <c r="B65" s="10"/>
      <c r="C65" s="10"/>
      <c r="D65" s="10"/>
      <c r="E65" s="10"/>
      <c r="F65" s="10"/>
      <c r="G65" s="10"/>
      <c r="H65" s="10"/>
      <c r="I65" s="10"/>
      <c r="J65" s="10"/>
      <c r="K65" s="10"/>
      <c r="L65" s="10"/>
      <c r="M65" s="10"/>
      <c r="N65" s="10"/>
      <c r="O65" s="34"/>
      <c r="P65" s="10"/>
      <c r="Q65" s="34"/>
      <c r="R65" s="34"/>
      <c r="S65" s="10"/>
      <c r="T65" s="10"/>
      <c r="U65" s="10"/>
      <c r="V65" s="10"/>
      <c r="W65" s="10"/>
      <c r="X65" s="10"/>
      <c r="Y65" s="10"/>
      <c r="Z65" s="10"/>
      <c r="AA65" s="10"/>
      <c r="AB65" s="10"/>
      <c r="AC65" s="10"/>
      <c r="AD65" s="10"/>
      <c r="AE65" s="10"/>
    </row>
    <row r="66" spans="1:31" x14ac:dyDescent="0.3">
      <c r="A66" s="10"/>
      <c r="B66" s="10"/>
      <c r="C66" s="10"/>
      <c r="D66" s="10"/>
      <c r="E66" s="10"/>
      <c r="F66" s="10"/>
      <c r="G66" s="10"/>
      <c r="H66" s="10"/>
      <c r="I66" s="10"/>
      <c r="J66" s="10"/>
      <c r="K66" s="10"/>
      <c r="L66" s="10"/>
      <c r="M66" s="10"/>
      <c r="N66" s="10"/>
      <c r="O66" s="34"/>
      <c r="P66" s="10"/>
      <c r="Q66" s="34"/>
      <c r="R66" s="34"/>
      <c r="S66" s="10"/>
      <c r="T66" s="10"/>
      <c r="U66" s="10"/>
      <c r="V66" s="10"/>
      <c r="W66" s="10"/>
      <c r="X66" s="10"/>
      <c r="Y66" s="10"/>
      <c r="Z66" s="10"/>
      <c r="AA66" s="10"/>
      <c r="AB66" s="10"/>
      <c r="AC66" s="10"/>
      <c r="AD66" s="10"/>
      <c r="AE66" s="10"/>
    </row>
    <row r="67" spans="1:31" x14ac:dyDescent="0.3">
      <c r="A67" s="10"/>
      <c r="B67" s="10"/>
      <c r="C67" s="10"/>
      <c r="D67" s="10"/>
      <c r="E67" s="10"/>
      <c r="F67" s="10"/>
      <c r="G67" s="10"/>
      <c r="H67" s="10"/>
      <c r="I67" s="10"/>
      <c r="J67" s="10"/>
      <c r="K67" s="10"/>
      <c r="L67" s="10"/>
      <c r="M67" s="10"/>
      <c r="N67" s="10"/>
      <c r="O67" s="34"/>
      <c r="P67" s="10"/>
      <c r="Q67" s="34"/>
      <c r="R67" s="34"/>
      <c r="S67" s="10"/>
      <c r="T67" s="10"/>
      <c r="U67" s="10"/>
      <c r="V67" s="10"/>
      <c r="W67" s="10"/>
      <c r="X67" s="10"/>
      <c r="Y67" s="10"/>
      <c r="Z67" s="10"/>
      <c r="AA67" s="10"/>
      <c r="AB67" s="10"/>
      <c r="AC67" s="10"/>
      <c r="AD67" s="10"/>
      <c r="AE67" s="10"/>
    </row>
    <row r="68" spans="1:31" x14ac:dyDescent="0.3">
      <c r="A68" s="10"/>
      <c r="B68" s="10"/>
      <c r="C68" s="10"/>
      <c r="D68" s="10"/>
      <c r="E68" s="10"/>
      <c r="F68" s="10"/>
      <c r="G68" s="10"/>
      <c r="H68" s="10"/>
      <c r="I68" s="10"/>
      <c r="J68" s="10"/>
      <c r="K68" s="10"/>
      <c r="L68" s="10"/>
      <c r="M68" s="10"/>
      <c r="N68" s="10"/>
      <c r="O68" s="34"/>
      <c r="P68" s="10"/>
      <c r="Q68" s="34"/>
      <c r="R68" s="34"/>
      <c r="S68" s="10"/>
      <c r="T68" s="10"/>
      <c r="U68" s="10"/>
      <c r="V68" s="10"/>
      <c r="W68" s="10"/>
      <c r="X68" s="10"/>
      <c r="Y68" s="10"/>
      <c r="Z68" s="10"/>
      <c r="AA68" s="10"/>
      <c r="AB68" s="10"/>
      <c r="AC68" s="10"/>
      <c r="AD68" s="10"/>
      <c r="AE68" s="10"/>
    </row>
    <row r="69" spans="1:31" x14ac:dyDescent="0.3">
      <c r="A69" s="10"/>
      <c r="B69" s="10"/>
      <c r="C69" s="10"/>
      <c r="D69" s="10"/>
      <c r="E69" s="10"/>
      <c r="F69" s="10"/>
      <c r="G69" s="10"/>
      <c r="H69" s="10"/>
      <c r="I69" s="10"/>
      <c r="J69" s="10"/>
      <c r="K69" s="10"/>
      <c r="L69" s="10"/>
      <c r="M69" s="10"/>
      <c r="N69" s="10"/>
      <c r="O69" s="34"/>
      <c r="P69" s="10"/>
      <c r="Q69" s="34"/>
      <c r="R69" s="34"/>
      <c r="S69" s="10"/>
      <c r="T69" s="10"/>
      <c r="U69" s="10"/>
      <c r="V69" s="10"/>
      <c r="W69" s="10"/>
      <c r="X69" s="10"/>
      <c r="Y69" s="10"/>
      <c r="Z69" s="10"/>
      <c r="AA69" s="10"/>
      <c r="AB69" s="10"/>
      <c r="AC69" s="10"/>
      <c r="AD69" s="10"/>
      <c r="AE69" s="10"/>
    </row>
    <row r="70" spans="1:31" x14ac:dyDescent="0.3">
      <c r="A70" s="10"/>
      <c r="B70" s="10"/>
      <c r="C70" s="10"/>
      <c r="D70" s="10"/>
      <c r="E70" s="10"/>
      <c r="F70" s="10"/>
      <c r="G70" s="10"/>
      <c r="H70" s="10"/>
      <c r="I70" s="10"/>
      <c r="J70" s="10"/>
      <c r="K70" s="10"/>
      <c r="L70" s="10"/>
      <c r="M70" s="10"/>
      <c r="N70" s="10"/>
      <c r="O70" s="34"/>
      <c r="P70" s="10"/>
      <c r="Q70" s="34"/>
      <c r="R70" s="34"/>
      <c r="S70" s="10"/>
      <c r="T70" s="10"/>
      <c r="U70" s="10"/>
      <c r="V70" s="10"/>
      <c r="W70" s="10"/>
      <c r="X70" s="10"/>
      <c r="Y70" s="10"/>
      <c r="Z70" s="10"/>
      <c r="AA70" s="10"/>
      <c r="AB70" s="10"/>
      <c r="AC70" s="10"/>
      <c r="AD70" s="10"/>
      <c r="AE70" s="10"/>
    </row>
    <row r="71" spans="1:31" x14ac:dyDescent="0.3">
      <c r="A71" s="10"/>
      <c r="B71" s="10"/>
      <c r="C71" s="10"/>
      <c r="D71" s="10"/>
      <c r="E71" s="10"/>
      <c r="F71" s="10"/>
      <c r="G71" s="10"/>
      <c r="H71" s="10"/>
      <c r="I71" s="10"/>
      <c r="J71" s="10"/>
      <c r="K71" s="10"/>
      <c r="L71" s="10"/>
      <c r="M71" s="10"/>
      <c r="N71" s="10"/>
      <c r="O71" s="34"/>
      <c r="P71" s="10"/>
      <c r="Q71" s="34"/>
      <c r="R71" s="34"/>
      <c r="S71" s="10"/>
      <c r="T71" s="10"/>
      <c r="U71" s="10"/>
      <c r="V71" s="10"/>
      <c r="W71" s="10"/>
      <c r="X71" s="10"/>
      <c r="Y71" s="10"/>
      <c r="Z71" s="10"/>
      <c r="AA71" s="10"/>
      <c r="AB71" s="10"/>
      <c r="AC71" s="10"/>
      <c r="AD71" s="10"/>
      <c r="AE71" s="10"/>
    </row>
    <row r="72" spans="1:31" x14ac:dyDescent="0.3">
      <c r="A72" s="10"/>
      <c r="B72" s="10"/>
      <c r="C72" s="10"/>
      <c r="D72" s="10"/>
      <c r="E72" s="10"/>
      <c r="F72" s="10"/>
      <c r="G72" s="10"/>
      <c r="H72" s="10"/>
      <c r="I72" s="10"/>
      <c r="J72" s="10"/>
      <c r="K72" s="10"/>
      <c r="L72" s="10"/>
      <c r="M72" s="10"/>
      <c r="N72" s="10"/>
      <c r="O72" s="34"/>
      <c r="P72" s="10"/>
      <c r="Q72" s="34"/>
      <c r="R72" s="34"/>
      <c r="S72" s="10"/>
      <c r="T72" s="10"/>
      <c r="U72" s="10"/>
      <c r="V72" s="10"/>
      <c r="W72" s="10"/>
      <c r="X72" s="10"/>
      <c r="Y72" s="10"/>
      <c r="Z72" s="10"/>
      <c r="AA72" s="10"/>
      <c r="AB72" s="10"/>
      <c r="AC72" s="10"/>
      <c r="AD72" s="10"/>
      <c r="AE72" s="10"/>
    </row>
    <row r="73" spans="1:31" x14ac:dyDescent="0.3">
      <c r="A73" s="10"/>
      <c r="B73" s="10"/>
      <c r="C73" s="10"/>
      <c r="D73" s="10"/>
      <c r="E73" s="10"/>
      <c r="F73" s="10"/>
      <c r="G73" s="10"/>
      <c r="H73" s="10"/>
      <c r="I73" s="10"/>
      <c r="J73" s="10"/>
      <c r="K73" s="10"/>
      <c r="L73" s="10"/>
      <c r="M73" s="10"/>
      <c r="N73" s="10"/>
      <c r="O73" s="34"/>
      <c r="P73" s="10"/>
      <c r="Q73" s="34"/>
      <c r="R73" s="34"/>
      <c r="S73" s="10"/>
      <c r="T73" s="10"/>
      <c r="U73" s="10"/>
      <c r="V73" s="10"/>
      <c r="W73" s="10"/>
      <c r="X73" s="10"/>
      <c r="Y73" s="10"/>
      <c r="Z73" s="10"/>
      <c r="AA73" s="10"/>
      <c r="AB73" s="10"/>
      <c r="AC73" s="10"/>
      <c r="AD73" s="10"/>
      <c r="AE73" s="10"/>
    </row>
  </sheetData>
  <sheetProtection algorithmName="SHA-512" hashValue="3/2zm3mGLLiDnAiuzijeI8/UGONQYEKDgcQnN2MoOQq8SSI2I2aAQ9J4tOhk4od3ipWskmRM+3/qokN638gwMw==" saltValue="gtkSUuGU3//u+WNMnmuEkg==" spinCount="100000" sheet="1" objects="1" scenarios="1" selectLockedCells="1" selectUnlockedCells="1"/>
  <mergeCells count="6">
    <mergeCell ref="A31:G31"/>
    <mergeCell ref="B3:F3"/>
    <mergeCell ref="C5:G5"/>
    <mergeCell ref="C1:N1"/>
    <mergeCell ref="C2:N2"/>
    <mergeCell ref="A1:B2"/>
  </mergeCells>
  <printOptions horizontalCentered="1"/>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FB08A97A-9CC9-4149-B11C-F89AC43F901C}">
            <xm:f>ISBLANK(Introduction!$G$4)</xm:f>
            <x14:dxf>
              <font>
                <color rgb="FFFF0000"/>
              </font>
            </x14:dxf>
          </x14:cfRule>
          <xm:sqref>C1</xm:sqref>
        </x14:conditionalFormatting>
        <x14:conditionalFormatting xmlns:xm="http://schemas.microsoft.com/office/excel/2006/main">
          <x14:cfRule type="expression" priority="1" id="{E03B850D-32F8-4598-864D-F715EDB80B66}">
            <xm:f>ISBLANK(Introduction!$G$6)</xm:f>
            <x14:dxf>
              <font>
                <color rgb="FFFF0000"/>
              </font>
            </x14:dxf>
          </x14:cfRule>
          <xm:sqref>C2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V R w 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n V R w 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U c F Y o i k e 4 D g A A A B E A A A A T A B w A R m 9 y b X V s Y X M v U 2 V j d G l v b j E u b S C i G A A o o B Q A A A A A A A A A A A A A A A A A A A A A A A A A A A A r T k 0 u y c z P U w i G 0 I b W A F B L A Q I t A B Q A A g A I A J 1 U c F a N m H I o p A A A A P Y A A A A S A A A A A A A A A A A A A A A A A A A A A A B D b 2 5 m a W c v U G F j a 2 F n Z S 5 4 b W x Q S w E C L Q A U A A I A C A C d V H B W D 8 r p q 6 Q A A A D p A A A A E w A A A A A A A A A A A A A A A A D w A A A A W 0 N v b n R l b n R f V H l w Z X N d L n h t b F B L A Q I t A B Q A A g A I A J 1 U c 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L 4 E d S l a I N S 5 s c 8 U U z m G P U A A A A A A I A A A A A A B B m A A A A A Q A A I A A A A J T r y w I V V H 3 5 / e m k a 2 H E f 6 T S l e 8 Y y J d R 7 n 1 S p W 4 c a b y w A A A A A A 6 A A A A A A g A A I A A A A H y 6 p H R X Z O 0 S X P q y f S 3 J w / x M b T k 5 T z f 5 S s Z X u W F c b a G Z U A A A A G n 4 8 L U D 6 / J A L Q h p l 4 R 6 c G n 7 S p R l e u n i H T q R Q b f v r N U 2 0 N Z m H N e S u M 4 o 7 V T h z W Q K h Z G K N J V R V W Q E L A q m + c j N m 0 c S R 2 K r h 0 S K t X x 3 a c r I b 3 9 a Q A A A A H I V 2 l B H y B 5 s f y L R b N T z v N K F Z F x d e f N i K 5 T V j b a j F m K 6 g Y E s y w w W 1 v Q R 1 N 5 8 5 A g M + + 3 h i h Q G G 9 n z o A J I J 5 1 p s N c = < / D a t a M a s h u p > 
</file>

<file path=customXml/itemProps1.xml><?xml version="1.0" encoding="utf-8"?>
<ds:datastoreItem xmlns:ds="http://schemas.openxmlformats.org/officeDocument/2006/customXml" ds:itemID="{8E3C6FFE-F2BD-49C8-84EE-E75F28389C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Questionnaire</vt:lpstr>
      <vt:lpstr>Summary Results</vt:lpstr>
      <vt:lpstr>Detailed Results</vt:lpstr>
      <vt:lpstr>'Detailed Results'!Print_Area</vt:lpstr>
      <vt:lpstr>Introduction!Print_Area</vt:lpstr>
      <vt:lpstr>Questionnaire!Print_Area</vt:lpstr>
      <vt:lpstr>'Summary Results'!Print_Area</vt:lpstr>
      <vt:lpstr>Questionnaire!Print_Titles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Whitten</dc:creator>
  <cp:keywords/>
  <dc:description/>
  <cp:lastModifiedBy>neal whitten</cp:lastModifiedBy>
  <cp:revision/>
  <dcterms:created xsi:type="dcterms:W3CDTF">2015-01-07T17:55:28Z</dcterms:created>
  <dcterms:modified xsi:type="dcterms:W3CDTF">2023-04-02T19:44:35Z</dcterms:modified>
  <cp:category/>
  <cp:contentStatus/>
</cp:coreProperties>
</file>